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bij12kantoor.sharepoint.com/sites/natuurbeheer/Gedeelde documenten/02. Vergadergremia SNL/wg Natuurbeheer/2023/20230613/"/>
    </mc:Choice>
  </mc:AlternateContent>
  <xr:revisionPtr revIDLastSave="348" documentId="13_ncr:1_{4763A955-99E7-4D03-9343-F6F2D62791EB}" xr6:coauthVersionLast="47" xr6:coauthVersionMax="47" xr10:uidLastSave="{87AB1511-C8BA-46D0-9C7F-2DAACA20718E}"/>
  <bookViews>
    <workbookView xWindow="28680" yWindow="-120" windowWidth="29040" windowHeight="15840" xr2:uid="{00000000-000D-0000-FFFF-FFFF00000000}"/>
  </bookViews>
  <sheets>
    <sheet name="Subsidietarieven beheerjaar2024" sheetId="1" r:id="rId1"/>
  </sheets>
  <definedNames>
    <definedName name="_xlnm._FilterDatabase" localSheetId="0" hidden="1">'Subsidietarieven beheerjaar2024'!$A$3:$E$66</definedName>
    <definedName name="qryExcel_Normkosten">'Subsidietarieven beheerjaar2024'!$A$3:$E$66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03" i="1" l="1"/>
  <c r="F120" i="1"/>
  <c r="G120" i="1" s="1"/>
  <c r="F119" i="1"/>
  <c r="G119" i="1" s="1"/>
  <c r="F118" i="1"/>
  <c r="G118" i="1" s="1"/>
  <c r="F117" i="1"/>
  <c r="F116" i="1"/>
  <c r="G116" i="1" s="1"/>
  <c r="F115" i="1"/>
  <c r="G115" i="1" s="1"/>
  <c r="F114" i="1"/>
  <c r="G114" i="1" s="1"/>
  <c r="F113" i="1"/>
  <c r="G113" i="1" s="1"/>
  <c r="F112" i="1"/>
  <c r="G112" i="1" s="1"/>
  <c r="F111" i="1"/>
  <c r="G111" i="1" s="1"/>
  <c r="F110" i="1"/>
  <c r="G110" i="1" s="1"/>
  <c r="F109" i="1"/>
  <c r="F108" i="1"/>
  <c r="G108" i="1" s="1"/>
  <c r="F107" i="1"/>
  <c r="G107" i="1" s="1"/>
  <c r="F106" i="1"/>
  <c r="G106" i="1" s="1"/>
  <c r="F105" i="1"/>
  <c r="G105" i="1" s="1"/>
  <c r="F104" i="1"/>
  <c r="G104" i="1" s="1"/>
  <c r="F103" i="1"/>
  <c r="F102" i="1"/>
  <c r="G102" i="1" s="1"/>
  <c r="F101" i="1"/>
  <c r="F100" i="1"/>
  <c r="F99" i="1"/>
  <c r="G99" i="1" s="1"/>
  <c r="F98" i="1"/>
  <c r="G98" i="1" s="1"/>
  <c r="F97" i="1"/>
  <c r="G97" i="1" s="1"/>
  <c r="F96" i="1"/>
  <c r="G96" i="1" s="1"/>
  <c r="F95" i="1"/>
  <c r="G95" i="1" s="1"/>
  <c r="F94" i="1"/>
  <c r="G94" i="1" s="1"/>
  <c r="F93" i="1"/>
  <c r="F92" i="1"/>
  <c r="G92" i="1" s="1"/>
  <c r="F91" i="1"/>
  <c r="G91" i="1" s="1"/>
  <c r="F90" i="1"/>
  <c r="G90" i="1" s="1"/>
  <c r="F89" i="1"/>
  <c r="G89" i="1" s="1"/>
  <c r="F88" i="1"/>
  <c r="G88" i="1" s="1"/>
  <c r="F87" i="1"/>
  <c r="G87" i="1" s="1"/>
  <c r="F86" i="1"/>
  <c r="G86" i="1" s="1"/>
  <c r="F85" i="1"/>
  <c r="F84" i="1"/>
  <c r="F83" i="1"/>
  <c r="G83" i="1" s="1"/>
  <c r="F82" i="1"/>
  <c r="F81" i="1"/>
  <c r="G81" i="1" s="1"/>
  <c r="F80" i="1"/>
  <c r="G80" i="1"/>
  <c r="G74" i="1"/>
  <c r="G73" i="1"/>
  <c r="F70" i="1"/>
  <c r="G70" i="1" s="1"/>
  <c r="F69" i="1"/>
  <c r="G69" i="1" s="1"/>
  <c r="F77" i="1"/>
  <c r="G77" i="1" s="1"/>
  <c r="G117" i="1"/>
  <c r="G109" i="1"/>
  <c r="G101" i="1"/>
  <c r="G100" i="1"/>
  <c r="G93" i="1"/>
  <c r="G85" i="1"/>
  <c r="G84" i="1"/>
  <c r="G82" i="1"/>
  <c r="F5" i="1"/>
  <c r="G5" i="1" s="1"/>
  <c r="F6" i="1"/>
  <c r="G6" i="1" s="1"/>
  <c r="F7" i="1"/>
  <c r="G7" i="1" s="1"/>
  <c r="F8" i="1"/>
  <c r="G8" i="1" s="1"/>
  <c r="F9" i="1"/>
  <c r="G9" i="1" s="1"/>
  <c r="F10" i="1"/>
  <c r="G10" i="1" s="1"/>
  <c r="F11" i="1"/>
  <c r="G11" i="1" s="1"/>
  <c r="F12" i="1"/>
  <c r="G12" i="1" s="1"/>
  <c r="F13" i="1"/>
  <c r="G13" i="1" s="1"/>
  <c r="F14" i="1"/>
  <c r="G14" i="1" s="1"/>
  <c r="F15" i="1"/>
  <c r="G15" i="1" s="1"/>
  <c r="F16" i="1"/>
  <c r="G16" i="1" s="1"/>
  <c r="F17" i="1"/>
  <c r="G17" i="1" s="1"/>
  <c r="F18" i="1"/>
  <c r="G18" i="1" s="1"/>
  <c r="F19" i="1"/>
  <c r="G19" i="1" s="1"/>
  <c r="F20" i="1"/>
  <c r="G20" i="1" s="1"/>
  <c r="F21" i="1"/>
  <c r="G21" i="1" s="1"/>
  <c r="F22" i="1"/>
  <c r="G22" i="1" s="1"/>
  <c r="F23" i="1"/>
  <c r="G23" i="1" s="1"/>
  <c r="F24" i="1"/>
  <c r="G24" i="1" s="1"/>
  <c r="F25" i="1"/>
  <c r="G25" i="1" s="1"/>
  <c r="F26" i="1"/>
  <c r="G26" i="1" s="1"/>
  <c r="F27" i="1"/>
  <c r="G27" i="1" s="1"/>
  <c r="F28" i="1"/>
  <c r="G28" i="1" s="1"/>
  <c r="F29" i="1"/>
  <c r="G29" i="1" s="1"/>
  <c r="F30" i="1"/>
  <c r="G30" i="1" s="1"/>
  <c r="F31" i="1"/>
  <c r="G31" i="1" s="1"/>
  <c r="F32" i="1"/>
  <c r="G32" i="1" s="1"/>
  <c r="F33" i="1"/>
  <c r="G33" i="1" s="1"/>
  <c r="F34" i="1"/>
  <c r="G34" i="1" s="1"/>
  <c r="F35" i="1"/>
  <c r="G35" i="1" s="1"/>
  <c r="F36" i="1"/>
  <c r="G36" i="1" s="1"/>
  <c r="F37" i="1"/>
  <c r="G37" i="1" s="1"/>
  <c r="F38" i="1"/>
  <c r="G38" i="1" s="1"/>
  <c r="F39" i="1"/>
  <c r="G39" i="1" s="1"/>
  <c r="F40" i="1"/>
  <c r="G40" i="1" s="1"/>
  <c r="F41" i="1"/>
  <c r="G41" i="1" s="1"/>
  <c r="F42" i="1"/>
  <c r="G42" i="1" s="1"/>
  <c r="F43" i="1"/>
  <c r="G43" i="1" s="1"/>
  <c r="F44" i="1"/>
  <c r="G44" i="1" s="1"/>
  <c r="F45" i="1"/>
  <c r="G45" i="1" s="1"/>
  <c r="F46" i="1"/>
  <c r="G46" i="1" s="1"/>
  <c r="F47" i="1"/>
  <c r="G47" i="1" s="1"/>
  <c r="F48" i="1"/>
  <c r="G48" i="1" s="1"/>
  <c r="F49" i="1"/>
  <c r="G49" i="1" s="1"/>
  <c r="F50" i="1"/>
  <c r="G50" i="1" s="1"/>
  <c r="F51" i="1"/>
  <c r="G51" i="1" s="1"/>
  <c r="F52" i="1"/>
  <c r="G52" i="1" s="1"/>
  <c r="F53" i="1"/>
  <c r="G53" i="1" s="1"/>
  <c r="F54" i="1"/>
  <c r="G54" i="1" s="1"/>
  <c r="F55" i="1"/>
  <c r="G55" i="1" s="1"/>
  <c r="F56" i="1"/>
  <c r="G56" i="1" s="1"/>
  <c r="F57" i="1"/>
  <c r="G57" i="1" s="1"/>
  <c r="F58" i="1"/>
  <c r="G58" i="1" s="1"/>
  <c r="F59" i="1"/>
  <c r="G59" i="1" s="1"/>
  <c r="F60" i="1"/>
  <c r="G60" i="1" s="1"/>
  <c r="F61" i="1"/>
  <c r="G61" i="1" s="1"/>
  <c r="F62" i="1"/>
  <c r="G62" i="1" s="1"/>
  <c r="F63" i="1"/>
  <c r="G63" i="1" s="1"/>
  <c r="F64" i="1"/>
  <c r="G64" i="1" s="1"/>
  <c r="F65" i="1"/>
  <c r="G65" i="1" s="1"/>
  <c r="F66" i="1"/>
  <c r="G66" i="1" s="1"/>
</calcChain>
</file>

<file path=xl/sharedStrings.xml><?xml version="1.0" encoding="utf-8"?>
<sst xmlns="http://schemas.openxmlformats.org/spreadsheetml/2006/main" count="331" uniqueCount="125">
  <si>
    <t>Bijlage 8.2: subsidietarieven beheerjaar 2024 - aangepast SKP monitoring</t>
  </si>
  <si>
    <t>Natuurtype Nr</t>
  </si>
  <si>
    <t>Beheertype Nr</t>
  </si>
  <si>
    <t>Beheertype</t>
  </si>
  <si>
    <t>Subsidietarief 2023 op basis van 84% SKP</t>
  </si>
  <si>
    <t>Standaard kostprijs beheerjaar 2024</t>
  </si>
  <si>
    <t>Subsidietarief 2024 op basis van 84% SKP</t>
  </si>
  <si>
    <t xml:space="preserve">Subsidietarief 2024 op basis van 84% SKP </t>
  </si>
  <si>
    <t>inclusief opslag (4,26%)</t>
  </si>
  <si>
    <t>exclusief opslag</t>
  </si>
  <si>
    <t>Inclusief opsag (8,57%)</t>
  </si>
  <si>
    <t>L01</t>
  </si>
  <si>
    <t>01</t>
  </si>
  <si>
    <t>Poel en klein historisch water    (per stuk)</t>
  </si>
  <si>
    <t>02</t>
  </si>
  <si>
    <t>Houtwal en houtsingel                (per ha)</t>
  </si>
  <si>
    <t>03</t>
  </si>
  <si>
    <t>Elzensingel                            (per 100 m)</t>
  </si>
  <si>
    <t>05</t>
  </si>
  <si>
    <t>Knip- en scheerheg               (per 100 m)</t>
  </si>
  <si>
    <t>06</t>
  </si>
  <si>
    <t>Struweelhaag                        (per 100 m)</t>
  </si>
  <si>
    <t>07</t>
  </si>
  <si>
    <t>Laan                     (per rij per 100 m)</t>
  </si>
  <si>
    <t>08</t>
  </si>
  <si>
    <t>Knotboom                                (per stuk)</t>
  </si>
  <si>
    <t>09</t>
  </si>
  <si>
    <t>Hoogstamboomgaard                  (per ha)</t>
  </si>
  <si>
    <t>16</t>
  </si>
  <si>
    <t>Bossingel                   (per ha)</t>
  </si>
  <si>
    <t>L02</t>
  </si>
  <si>
    <t>Fortterrein</t>
  </si>
  <si>
    <t>Historisch bouwwerk en erf (prijs per m2)</t>
  </si>
  <si>
    <t>Historische tuin</t>
  </si>
  <si>
    <t>L03</t>
  </si>
  <si>
    <t>Aardwerk en groeve</t>
  </si>
  <si>
    <t>N01</t>
  </si>
  <si>
    <t>Zee en wad</t>
  </si>
  <si>
    <t>Duin- en kwelderlandschap</t>
  </si>
  <si>
    <t>Rivier- en moeraslandschap</t>
  </si>
  <si>
    <t>04</t>
  </si>
  <si>
    <t>Zand- en kalklandschap</t>
  </si>
  <si>
    <t>N02</t>
  </si>
  <si>
    <t>Rivier</t>
  </si>
  <si>
    <t>N03</t>
  </si>
  <si>
    <t>Beek en bron</t>
  </si>
  <si>
    <t>N04</t>
  </si>
  <si>
    <t>Kranswierwater</t>
  </si>
  <si>
    <t>Zoete plas</t>
  </si>
  <si>
    <t>Brak water</t>
  </si>
  <si>
    <t>Afgesloten zeearm</t>
  </si>
  <si>
    <t>N05</t>
  </si>
  <si>
    <t>Gemaaid rietland (met ingebruikgeving)</t>
  </si>
  <si>
    <t>Veenmoeras [NIEUW]</t>
  </si>
  <si>
    <t>Dynamisch moeras [NIEUW]</t>
  </si>
  <si>
    <t>N06</t>
  </si>
  <si>
    <t>Veenmosrietland en moerasheide</t>
  </si>
  <si>
    <t>Trilveen</t>
  </si>
  <si>
    <t>Hoogveen</t>
  </si>
  <si>
    <t>Vochtige heide</t>
  </si>
  <si>
    <t>Zwakgebufferd ven</t>
  </si>
  <si>
    <t>Zuur ven of hoogveenven</t>
  </si>
  <si>
    <t>N07</t>
  </si>
  <si>
    <t>Droge heide</t>
  </si>
  <si>
    <t>Zandverstuiving</t>
  </si>
  <si>
    <t>N08</t>
  </si>
  <si>
    <t>Strand en embryonaal duin</t>
  </si>
  <si>
    <t>Open duin</t>
  </si>
  <si>
    <t>Vochtige duinvallei</t>
  </si>
  <si>
    <t>Duinheide</t>
  </si>
  <si>
    <t>N09</t>
  </si>
  <si>
    <t>Schor of kwelder</t>
  </si>
  <si>
    <t>N10</t>
  </si>
  <si>
    <t>Nat schraalland</t>
  </si>
  <si>
    <t>Vochtig hooiland</t>
  </si>
  <si>
    <t>N11</t>
  </si>
  <si>
    <t>Droog schraalland</t>
  </si>
  <si>
    <t>N12</t>
  </si>
  <si>
    <t>Bloemdijk</t>
  </si>
  <si>
    <t>Kruiden- en faunarijk grasland (met IGG)</t>
  </si>
  <si>
    <t>Glanshaverhooiland</t>
  </si>
  <si>
    <t>Zilt- en overstromingsgrasland</t>
  </si>
  <si>
    <t>Kruiden- en faunarijke akker  [met IGG]</t>
  </si>
  <si>
    <t>Ruigteveld</t>
  </si>
  <si>
    <t>N13</t>
  </si>
  <si>
    <t>Vochtig weidevogelgrasland (met IGG)</t>
  </si>
  <si>
    <t>Wintergastenweide (met IGG)</t>
  </si>
  <si>
    <t>N14</t>
  </si>
  <si>
    <t>Rivier- en beekbegeleidend bos</t>
  </si>
  <si>
    <t>Hoog- en laagveenbos</t>
  </si>
  <si>
    <t>Haagbeuken- en essenbos</t>
  </si>
  <si>
    <t>N15</t>
  </si>
  <si>
    <t>Duinbos</t>
  </si>
  <si>
    <t>Dennen-, eiken- en beukenbos</t>
  </si>
  <si>
    <t>N16</t>
  </si>
  <si>
    <t>Droog bos met productie    (nieuw)</t>
  </si>
  <si>
    <t>Vochtig bos met productie     (nieuw)</t>
  </si>
  <si>
    <t>N17</t>
  </si>
  <si>
    <t>Droog hakhout</t>
  </si>
  <si>
    <t>Park- en stinzenbos</t>
  </si>
  <si>
    <t>Eendenkooi</t>
  </si>
  <si>
    <t>Wilgengriend</t>
  </si>
  <si>
    <t>Vochtig en hellinghakhout</t>
  </si>
  <si>
    <t>Toeslagen openstelling</t>
  </si>
  <si>
    <t xml:space="preserve">Voorzieningenbijdrage </t>
  </si>
  <si>
    <t xml:space="preserve">Toezichtsbijdrage </t>
  </si>
  <si>
    <t>Gescheperde schaapskuddes</t>
  </si>
  <si>
    <t>toeslag hoog:
N06.03 (Hoogveen), N09.01 (Schor of kwelder), N11.01 (Droog schraalland) of N12.01 (Bloemdijk)</t>
  </si>
  <si>
    <t>oeslag laag:
N06.04 (Vochtige heide), N07.01 (Droge heide), N07.02 (Zandverstuiving), N08.02 (Open duin) of N08.04 (Duinheide)</t>
  </si>
  <si>
    <t>Vaarland</t>
  </si>
  <si>
    <t>toeslag vaarland</t>
  </si>
  <si>
    <t>Monitoring</t>
  </si>
  <si>
    <t xml:space="preserve"> </t>
  </si>
  <si>
    <t>Gemaaid rietland</t>
  </si>
  <si>
    <t>Veenmoeras [NIEUW per 1-1-2021]</t>
  </si>
  <si>
    <t>Dynamich moeras [NIEUW per 1-1-2021]</t>
  </si>
  <si>
    <t>Kruiden- en faunarijk grasland</t>
  </si>
  <si>
    <t>Kruiden- en faunarijke akker</t>
  </si>
  <si>
    <t>Vochtig weidevogelgrasland</t>
  </si>
  <si>
    <t>Bloemdijk (stroomdalgrasland)</t>
  </si>
  <si>
    <t>Bloemdijk (overig)</t>
  </si>
  <si>
    <t>Droog bos met productie   [NIEUW per  1-1-2018]</t>
  </si>
  <si>
    <t>Vochtig bos met productie    [NIEUW per 1-1-2018]</t>
  </si>
  <si>
    <t>Wilgengriend  [NIEUW per 1-1-2017)</t>
  </si>
  <si>
    <t>Vochtig en hellinghakhout  [NIEUW per 1-1-2017]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</si>
</sst>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€&quot;\ #,##0.00;[Red]&quot;€&quot;\ \-#,##0.00"/>
    <numFmt numFmtId="44" formatCode="_ &quot;€&quot;\ * #,##0.00_ ;_ &quot;€&quot;\ * \-#,##0.00_ ;_ &quot;€&quot;\ * &quot;-&quot;??_ ;_ @_ "/>
    <numFmt numFmtId="164" formatCode="\€\ #,###,###,##0.00"/>
  </numFmts>
  <fonts count="7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name val="Arial"/>
      <family val="2"/>
    </font>
    <font>
      <sz val="14"/>
      <color theme="1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sz val="11"/>
      <color theme="0" tint="-0.499984740745262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164" fontId="0" fillId="0" borderId="0" xfId="0" applyNumberFormat="1"/>
    <xf numFmtId="164" fontId="0" fillId="0" borderId="0" xfId="0" applyNumberFormat="1" applyAlignment="1">
      <alignment wrapText="1"/>
    </xf>
    <xf numFmtId="0" fontId="1" fillId="0" borderId="0" xfId="0" applyFont="1"/>
    <xf numFmtId="0" fontId="3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wrapText="1"/>
    </xf>
    <xf numFmtId="0" fontId="4" fillId="0" borderId="0" xfId="0" applyFont="1"/>
    <xf numFmtId="10" fontId="0" fillId="0" borderId="0" xfId="0" applyNumberFormat="1"/>
    <xf numFmtId="0" fontId="0" fillId="0" borderId="0" xfId="0" applyAlignment="1">
      <alignment wrapText="1"/>
    </xf>
    <xf numFmtId="0" fontId="3" fillId="0" borderId="0" xfId="0" applyFont="1" applyAlignment="1">
      <alignment horizontal="left" vertical="top"/>
    </xf>
    <xf numFmtId="1" fontId="1" fillId="0" borderId="0" xfId="0" applyNumberFormat="1" applyFont="1"/>
    <xf numFmtId="164" fontId="5" fillId="0" borderId="0" xfId="0" applyNumberFormat="1" applyFont="1"/>
    <xf numFmtId="164" fontId="5" fillId="0" borderId="0" xfId="0" applyNumberFormat="1" applyFont="1" applyAlignment="1">
      <alignment wrapText="1"/>
    </xf>
    <xf numFmtId="8" fontId="6" fillId="0" borderId="0" xfId="0" applyNumberFormat="1" applyFont="1"/>
    <xf numFmtId="0" fontId="5" fillId="0" borderId="0" xfId="0" applyFont="1"/>
    <xf numFmtId="0" fontId="6" fillId="0" borderId="0" xfId="0" applyFont="1" applyAlignment="1">
      <alignment wrapText="1"/>
    </xf>
    <xf numFmtId="8" fontId="5" fillId="0" borderId="0" xfId="0" applyNumberFormat="1" applyFont="1"/>
    <xf numFmtId="44" fontId="5" fillId="0" borderId="0" xfId="0" applyNumberFormat="1" applyFont="1"/>
  </cellXfs>
  <cellStyles count="1"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11" Type="http://schemas.openxmlformats.org/officeDocument/2006/relationships/customXml" Target="../customXml/item6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72"/>
  <sheetViews>
    <sheetView tabSelected="1" workbookViewId="0">
      <pane ySplit="3" topLeftCell="A4" activePane="bottomLeft" state="frozenSplit"/>
      <selection pane="bottomLeft" activeCell="M17" sqref="M17"/>
    </sheetView>
  </sheetViews>
  <sheetFormatPr defaultRowHeight="15" customHeight="1" x14ac:dyDescent="0.3"/>
  <cols>
    <col min="1" max="1" width="15.5546875" customWidth="1"/>
    <col min="2" max="2" width="18.44140625" customWidth="1"/>
    <col min="3" max="3" width="36.88671875" bestFit="1" customWidth="1"/>
    <col min="4" max="4" width="21.109375" style="12" customWidth="1"/>
    <col min="5" max="5" width="19.5546875" style="12" bestFit="1" customWidth="1"/>
    <col min="6" max="6" width="24.33203125" style="15" customWidth="1"/>
    <col min="7" max="7" width="20" customWidth="1"/>
  </cols>
  <sheetData>
    <row r="1" spans="1:7" ht="18" x14ac:dyDescent="0.35">
      <c r="A1" s="3" t="s">
        <v>0</v>
      </c>
    </row>
    <row r="2" spans="1:7" ht="18" x14ac:dyDescent="0.35">
      <c r="A2" s="3"/>
    </row>
    <row r="3" spans="1:7" ht="28.8" x14ac:dyDescent="0.3">
      <c r="A3" t="s">
        <v>1</v>
      </c>
      <c r="B3" t="s">
        <v>2</v>
      </c>
      <c r="C3" t="s">
        <v>3</v>
      </c>
      <c r="D3" s="13" t="s">
        <v>4</v>
      </c>
      <c r="E3" s="13" t="s">
        <v>5</v>
      </c>
      <c r="F3" s="16" t="s">
        <v>6</v>
      </c>
      <c r="G3" s="2" t="s">
        <v>7</v>
      </c>
    </row>
    <row r="4" spans="1:7" ht="14.4" x14ac:dyDescent="0.3">
      <c r="D4" s="13" t="s">
        <v>8</v>
      </c>
      <c r="E4" s="12" t="s">
        <v>9</v>
      </c>
      <c r="F4" s="12" t="s">
        <v>9</v>
      </c>
      <c r="G4" s="1" t="s">
        <v>10</v>
      </c>
    </row>
    <row r="5" spans="1:7" ht="14.4" x14ac:dyDescent="0.3">
      <c r="A5" t="s">
        <v>11</v>
      </c>
      <c r="B5" t="s">
        <v>12</v>
      </c>
      <c r="C5" t="s">
        <v>13</v>
      </c>
      <c r="D5" s="17">
        <v>174.28</v>
      </c>
      <c r="E5" s="12">
        <v>206.6</v>
      </c>
      <c r="F5" s="12">
        <f t="shared" ref="F5:F65" si="0">E5*84%</f>
        <v>173.54399999999998</v>
      </c>
      <c r="G5" s="1">
        <f t="shared" ref="G5:G65" si="1">F5*1.0857</f>
        <v>188.41672080000001</v>
      </c>
    </row>
    <row r="6" spans="1:7" ht="14.4" x14ac:dyDescent="0.3">
      <c r="A6" t="s">
        <v>11</v>
      </c>
      <c r="B6" t="s">
        <v>14</v>
      </c>
      <c r="C6" t="s">
        <v>15</v>
      </c>
      <c r="D6" s="17">
        <v>4118.41</v>
      </c>
      <c r="E6" s="12">
        <v>4878.21</v>
      </c>
      <c r="F6" s="12">
        <f t="shared" si="0"/>
        <v>4097.6963999999998</v>
      </c>
      <c r="G6" s="1">
        <f t="shared" si="1"/>
        <v>4448.86898148</v>
      </c>
    </row>
    <row r="7" spans="1:7" ht="14.4" x14ac:dyDescent="0.3">
      <c r="A7" t="s">
        <v>11</v>
      </c>
      <c r="B7" t="s">
        <v>16</v>
      </c>
      <c r="C7" t="s">
        <v>17</v>
      </c>
      <c r="D7" s="17">
        <v>128.51</v>
      </c>
      <c r="E7" s="12">
        <v>151.11000000000001</v>
      </c>
      <c r="F7" s="12">
        <f t="shared" si="0"/>
        <v>126.9324</v>
      </c>
      <c r="G7" s="1">
        <f t="shared" si="1"/>
        <v>137.81050668</v>
      </c>
    </row>
    <row r="8" spans="1:7" ht="14.4" x14ac:dyDescent="0.3">
      <c r="A8" t="s">
        <v>11</v>
      </c>
      <c r="B8" t="s">
        <v>18</v>
      </c>
      <c r="C8" t="s">
        <v>19</v>
      </c>
      <c r="D8" s="17">
        <v>295.05</v>
      </c>
      <c r="E8" s="12">
        <v>346.52</v>
      </c>
      <c r="F8" s="12">
        <f t="shared" si="0"/>
        <v>291.07679999999999</v>
      </c>
      <c r="G8" s="1">
        <f t="shared" si="1"/>
        <v>316.02208176000005</v>
      </c>
    </row>
    <row r="9" spans="1:7" ht="14.4" x14ac:dyDescent="0.3">
      <c r="A9" t="s">
        <v>11</v>
      </c>
      <c r="B9" t="s">
        <v>20</v>
      </c>
      <c r="C9" t="s">
        <v>21</v>
      </c>
      <c r="D9" s="17">
        <v>377.11</v>
      </c>
      <c r="E9" s="12">
        <v>444.15</v>
      </c>
      <c r="F9" s="12">
        <f t="shared" si="0"/>
        <v>373.08599999999996</v>
      </c>
      <c r="G9" s="1">
        <f t="shared" si="1"/>
        <v>405.05947020000002</v>
      </c>
    </row>
    <row r="10" spans="1:7" ht="14.4" x14ac:dyDescent="0.3">
      <c r="A10" t="s">
        <v>11</v>
      </c>
      <c r="B10" t="s">
        <v>22</v>
      </c>
      <c r="C10" t="s">
        <v>23</v>
      </c>
      <c r="D10" s="17">
        <v>353.27</v>
      </c>
      <c r="E10" s="12">
        <v>415.03</v>
      </c>
      <c r="F10" s="12">
        <f t="shared" si="0"/>
        <v>348.62519999999995</v>
      </c>
      <c r="G10" s="1">
        <f t="shared" si="1"/>
        <v>378.50237963999996</v>
      </c>
    </row>
    <row r="11" spans="1:7" ht="14.4" x14ac:dyDescent="0.3">
      <c r="A11" t="s">
        <v>11</v>
      </c>
      <c r="B11" t="s">
        <v>24</v>
      </c>
      <c r="C11" t="s">
        <v>25</v>
      </c>
      <c r="D11" s="17">
        <v>15.29</v>
      </c>
      <c r="E11" s="12">
        <v>18.23</v>
      </c>
      <c r="F11" s="12">
        <f t="shared" si="0"/>
        <v>15.3132</v>
      </c>
      <c r="G11" s="1">
        <f t="shared" si="1"/>
        <v>16.62554124</v>
      </c>
    </row>
    <row r="12" spans="1:7" ht="14.4" x14ac:dyDescent="0.3">
      <c r="A12" t="s">
        <v>11</v>
      </c>
      <c r="B12" t="s">
        <v>26</v>
      </c>
      <c r="C12" t="s">
        <v>27</v>
      </c>
      <c r="D12" s="17">
        <v>2247.19</v>
      </c>
      <c r="E12" s="12">
        <v>2619.4</v>
      </c>
      <c r="F12" s="12">
        <f t="shared" si="0"/>
        <v>2200.2959999999998</v>
      </c>
      <c r="G12" s="1">
        <f t="shared" si="1"/>
        <v>2388.8613672000001</v>
      </c>
    </row>
    <row r="13" spans="1:7" ht="14.4" x14ac:dyDescent="0.3">
      <c r="A13" t="s">
        <v>11</v>
      </c>
      <c r="B13" t="s">
        <v>28</v>
      </c>
      <c r="C13" t="s">
        <v>29</v>
      </c>
      <c r="D13" s="17">
        <v>2093.84</v>
      </c>
      <c r="E13" s="12">
        <v>2467.04</v>
      </c>
      <c r="F13" s="12">
        <f t="shared" si="0"/>
        <v>2072.3136</v>
      </c>
      <c r="G13" s="1">
        <f t="shared" si="1"/>
        <v>2249.91087552</v>
      </c>
    </row>
    <row r="14" spans="1:7" ht="14.4" x14ac:dyDescent="0.3">
      <c r="A14" t="s">
        <v>30</v>
      </c>
      <c r="B14" t="s">
        <v>12</v>
      </c>
      <c r="C14" t="s">
        <v>31</v>
      </c>
      <c r="D14" s="17">
        <v>1008.38</v>
      </c>
      <c r="E14" s="12">
        <v>1224.52</v>
      </c>
      <c r="F14" s="12">
        <f t="shared" si="0"/>
        <v>1028.5968</v>
      </c>
      <c r="G14" s="1">
        <f t="shared" si="1"/>
        <v>1116.7475457600001</v>
      </c>
    </row>
    <row r="15" spans="1:7" ht="14.4" x14ac:dyDescent="0.3">
      <c r="A15" t="s">
        <v>30</v>
      </c>
      <c r="B15" t="s">
        <v>14</v>
      </c>
      <c r="C15" t="s">
        <v>32</v>
      </c>
      <c r="D15" s="17">
        <v>44.1</v>
      </c>
      <c r="E15" s="12">
        <v>55.39</v>
      </c>
      <c r="F15" s="12">
        <f t="shared" si="0"/>
        <v>46.5276</v>
      </c>
      <c r="G15" s="1">
        <f t="shared" si="1"/>
        <v>50.515015320000003</v>
      </c>
    </row>
    <row r="16" spans="1:7" ht="14.4" x14ac:dyDescent="0.3">
      <c r="A16" t="s">
        <v>30</v>
      </c>
      <c r="B16" t="s">
        <v>16</v>
      </c>
      <c r="C16" t="s">
        <v>33</v>
      </c>
      <c r="D16" s="17">
        <v>6012.72</v>
      </c>
      <c r="E16" s="12">
        <v>7244.34</v>
      </c>
      <c r="F16" s="12">
        <f t="shared" si="0"/>
        <v>6085.2456000000002</v>
      </c>
      <c r="G16" s="1">
        <f t="shared" si="1"/>
        <v>6606.7511479200011</v>
      </c>
    </row>
    <row r="17" spans="1:7" ht="14.4" x14ac:dyDescent="0.3">
      <c r="A17" t="s">
        <v>34</v>
      </c>
      <c r="B17" t="s">
        <v>12</v>
      </c>
      <c r="C17" t="s">
        <v>35</v>
      </c>
      <c r="D17" s="17">
        <v>1111.22</v>
      </c>
      <c r="E17" s="12">
        <v>1344.75</v>
      </c>
      <c r="F17" s="12">
        <f t="shared" si="0"/>
        <v>1129.5899999999999</v>
      </c>
      <c r="G17" s="1">
        <f t="shared" si="1"/>
        <v>1226.395863</v>
      </c>
    </row>
    <row r="18" spans="1:7" ht="14.4" x14ac:dyDescent="0.3">
      <c r="A18" t="s">
        <v>36</v>
      </c>
      <c r="B18" t="s">
        <v>12</v>
      </c>
      <c r="C18" t="s">
        <v>37</v>
      </c>
      <c r="D18" s="17">
        <v>0.48</v>
      </c>
      <c r="E18" s="12">
        <v>0.56999999999999995</v>
      </c>
      <c r="F18" s="12">
        <f t="shared" si="0"/>
        <v>0.47879999999999995</v>
      </c>
      <c r="G18" s="1">
        <f t="shared" si="1"/>
        <v>0.51983316000000002</v>
      </c>
    </row>
    <row r="19" spans="1:7" ht="14.4" x14ac:dyDescent="0.3">
      <c r="A19" t="s">
        <v>36</v>
      </c>
      <c r="B19" t="s">
        <v>14</v>
      </c>
      <c r="C19" t="s">
        <v>38</v>
      </c>
      <c r="D19" s="17">
        <v>80.87</v>
      </c>
      <c r="E19" s="12">
        <v>98.6</v>
      </c>
      <c r="F19" s="12">
        <f t="shared" si="0"/>
        <v>82.823999999999998</v>
      </c>
      <c r="G19" s="1">
        <f t="shared" si="1"/>
        <v>89.922016800000009</v>
      </c>
    </row>
    <row r="20" spans="1:7" ht="14.4" x14ac:dyDescent="0.3">
      <c r="A20" t="s">
        <v>36</v>
      </c>
      <c r="B20" t="s">
        <v>16</v>
      </c>
      <c r="C20" t="s">
        <v>39</v>
      </c>
      <c r="D20" s="17">
        <v>134.16</v>
      </c>
      <c r="E20" s="12">
        <v>161.53</v>
      </c>
      <c r="F20" s="12">
        <f t="shared" si="0"/>
        <v>135.68520000000001</v>
      </c>
      <c r="G20" s="1">
        <f t="shared" si="1"/>
        <v>147.31342164000003</v>
      </c>
    </row>
    <row r="21" spans="1:7" ht="14.4" x14ac:dyDescent="0.3">
      <c r="A21" t="s">
        <v>36</v>
      </c>
      <c r="B21" t="s">
        <v>40</v>
      </c>
      <c r="C21" t="s">
        <v>41</v>
      </c>
      <c r="D21" s="17">
        <v>97.59</v>
      </c>
      <c r="E21" s="12">
        <v>117.31</v>
      </c>
      <c r="F21" s="12">
        <f t="shared" si="0"/>
        <v>98.540400000000005</v>
      </c>
      <c r="G21" s="1">
        <f t="shared" si="1"/>
        <v>106.98531228000002</v>
      </c>
    </row>
    <row r="22" spans="1:7" ht="14.4" x14ac:dyDescent="0.3">
      <c r="A22" t="s">
        <v>42</v>
      </c>
      <c r="B22" t="s">
        <v>12</v>
      </c>
      <c r="C22" t="s">
        <v>43</v>
      </c>
      <c r="D22" s="17">
        <v>5.04</v>
      </c>
      <c r="E22" s="12">
        <v>6.21</v>
      </c>
      <c r="F22" s="12">
        <f t="shared" si="0"/>
        <v>5.2164000000000001</v>
      </c>
      <c r="G22" s="1">
        <f t="shared" si="1"/>
        <v>5.6634454800000009</v>
      </c>
    </row>
    <row r="23" spans="1:7" ht="14.4" x14ac:dyDescent="0.3">
      <c r="A23" t="s">
        <v>44</v>
      </c>
      <c r="B23" t="s">
        <v>12</v>
      </c>
      <c r="C23" t="s">
        <v>45</v>
      </c>
      <c r="D23" s="17">
        <v>101.92</v>
      </c>
      <c r="E23" s="12">
        <v>127.8</v>
      </c>
      <c r="F23" s="12">
        <f t="shared" si="0"/>
        <v>107.35199999999999</v>
      </c>
      <c r="G23" s="1">
        <f t="shared" si="1"/>
        <v>116.5520664</v>
      </c>
    </row>
    <row r="24" spans="1:7" ht="14.4" x14ac:dyDescent="0.3">
      <c r="A24" t="s">
        <v>46</v>
      </c>
      <c r="B24" t="s">
        <v>12</v>
      </c>
      <c r="C24" t="s">
        <v>47</v>
      </c>
      <c r="D24" s="17">
        <v>57.12</v>
      </c>
      <c r="E24" s="12">
        <v>69.95</v>
      </c>
      <c r="F24" s="12">
        <f t="shared" si="0"/>
        <v>58.758000000000003</v>
      </c>
      <c r="G24" s="1">
        <f t="shared" si="1"/>
        <v>63.793560600000006</v>
      </c>
    </row>
    <row r="25" spans="1:7" ht="14.4" x14ac:dyDescent="0.3">
      <c r="A25" t="s">
        <v>46</v>
      </c>
      <c r="B25" t="s">
        <v>14</v>
      </c>
      <c r="C25" t="s">
        <v>48</v>
      </c>
      <c r="D25" s="17">
        <v>57.53</v>
      </c>
      <c r="E25" s="12">
        <v>70.430000000000007</v>
      </c>
      <c r="F25" s="12">
        <f t="shared" si="0"/>
        <v>59.161200000000001</v>
      </c>
      <c r="G25" s="1">
        <f t="shared" si="1"/>
        <v>64.23131484000001</v>
      </c>
    </row>
    <row r="26" spans="1:7" ht="14.4" x14ac:dyDescent="0.3">
      <c r="A26" t="s">
        <v>46</v>
      </c>
      <c r="B26" t="s">
        <v>16</v>
      </c>
      <c r="C26" t="s">
        <v>49</v>
      </c>
      <c r="D26" s="17">
        <v>72.13</v>
      </c>
      <c r="E26" s="12">
        <v>88.15</v>
      </c>
      <c r="F26" s="12">
        <f t="shared" si="0"/>
        <v>74.046000000000006</v>
      </c>
      <c r="G26" s="1">
        <f t="shared" si="1"/>
        <v>80.39174220000001</v>
      </c>
    </row>
    <row r="27" spans="1:7" ht="14.4" x14ac:dyDescent="0.3">
      <c r="A27" t="s">
        <v>46</v>
      </c>
      <c r="B27" t="s">
        <v>40</v>
      </c>
      <c r="C27" t="s">
        <v>50</v>
      </c>
      <c r="D27" s="17">
        <v>0.48</v>
      </c>
      <c r="E27" s="12">
        <v>0.56999999999999995</v>
      </c>
      <c r="F27" s="12">
        <f t="shared" si="0"/>
        <v>0.47879999999999995</v>
      </c>
      <c r="G27" s="1">
        <f t="shared" si="1"/>
        <v>0.51983316000000002</v>
      </c>
    </row>
    <row r="28" spans="1:7" ht="14.4" x14ac:dyDescent="0.3">
      <c r="A28" t="s">
        <v>51</v>
      </c>
      <c r="B28" t="s">
        <v>14</v>
      </c>
      <c r="C28" t="s">
        <v>52</v>
      </c>
      <c r="D28" s="17">
        <v>671.62</v>
      </c>
      <c r="E28" s="12">
        <v>754.69</v>
      </c>
      <c r="F28" s="12">
        <f t="shared" si="0"/>
        <v>633.93960000000004</v>
      </c>
      <c r="G28" s="1">
        <f t="shared" si="1"/>
        <v>688.26822372000015</v>
      </c>
    </row>
    <row r="29" spans="1:7" ht="14.4" x14ac:dyDescent="0.3">
      <c r="A29" t="s">
        <v>51</v>
      </c>
      <c r="B29" t="s">
        <v>16</v>
      </c>
      <c r="C29" t="s">
        <v>53</v>
      </c>
      <c r="D29" s="17">
        <v>644.66</v>
      </c>
      <c r="E29" s="12">
        <v>766.53</v>
      </c>
      <c r="F29" s="12">
        <f t="shared" si="0"/>
        <v>643.88519999999994</v>
      </c>
      <c r="G29" s="1">
        <f t="shared" si="1"/>
        <v>699.06616164000002</v>
      </c>
    </row>
    <row r="30" spans="1:7" ht="14.4" x14ac:dyDescent="0.3">
      <c r="A30" t="s">
        <v>51</v>
      </c>
      <c r="B30" t="s">
        <v>40</v>
      </c>
      <c r="C30" t="s">
        <v>54</v>
      </c>
      <c r="D30" s="17">
        <v>468.76</v>
      </c>
      <c r="E30" s="12">
        <v>561.66</v>
      </c>
      <c r="F30" s="12">
        <f t="shared" si="0"/>
        <v>471.79439999999994</v>
      </c>
      <c r="G30" s="1">
        <f t="shared" si="1"/>
        <v>512.22718008000004</v>
      </c>
    </row>
    <row r="31" spans="1:7" ht="14.4" x14ac:dyDescent="0.3">
      <c r="A31" t="s">
        <v>55</v>
      </c>
      <c r="B31" t="s">
        <v>12</v>
      </c>
      <c r="C31" t="s">
        <v>56</v>
      </c>
      <c r="D31" s="17">
        <v>1326.68</v>
      </c>
      <c r="E31" s="12">
        <v>1558.94</v>
      </c>
      <c r="F31" s="12">
        <f t="shared" si="0"/>
        <v>1309.5096000000001</v>
      </c>
      <c r="G31" s="1">
        <f t="shared" si="1"/>
        <v>1421.7345727200002</v>
      </c>
    </row>
    <row r="32" spans="1:7" ht="14.4" x14ac:dyDescent="0.3">
      <c r="A32" t="s">
        <v>55</v>
      </c>
      <c r="B32" t="s">
        <v>14</v>
      </c>
      <c r="C32" t="s">
        <v>57</v>
      </c>
      <c r="D32" s="17">
        <v>2661.5</v>
      </c>
      <c r="E32" s="12">
        <v>3233.04</v>
      </c>
      <c r="F32" s="12">
        <f t="shared" si="0"/>
        <v>2715.7536</v>
      </c>
      <c r="G32" s="1">
        <f t="shared" si="1"/>
        <v>2948.4936835200001</v>
      </c>
    </row>
    <row r="33" spans="1:7" ht="14.4" x14ac:dyDescent="0.3">
      <c r="A33" t="s">
        <v>55</v>
      </c>
      <c r="B33" t="s">
        <v>16</v>
      </c>
      <c r="C33" t="s">
        <v>58</v>
      </c>
      <c r="D33" s="17">
        <v>199.22</v>
      </c>
      <c r="E33" s="12">
        <v>235.79</v>
      </c>
      <c r="F33" s="12">
        <f t="shared" si="0"/>
        <v>198.06359999999998</v>
      </c>
      <c r="G33" s="1">
        <f t="shared" si="1"/>
        <v>215.03765052</v>
      </c>
    </row>
    <row r="34" spans="1:7" ht="14.4" x14ac:dyDescent="0.3">
      <c r="A34" t="s">
        <v>55</v>
      </c>
      <c r="B34" t="s">
        <v>40</v>
      </c>
      <c r="C34" t="s">
        <v>59</v>
      </c>
      <c r="D34" s="17">
        <v>313</v>
      </c>
      <c r="E34" s="12">
        <v>375.83</v>
      </c>
      <c r="F34" s="12">
        <f t="shared" si="0"/>
        <v>315.69719999999995</v>
      </c>
      <c r="G34" s="1">
        <f t="shared" si="1"/>
        <v>342.75245003999999</v>
      </c>
    </row>
    <row r="35" spans="1:7" ht="14.4" x14ac:dyDescent="0.3">
      <c r="A35" t="s">
        <v>55</v>
      </c>
      <c r="B35" t="s">
        <v>18</v>
      </c>
      <c r="C35" t="s">
        <v>60</v>
      </c>
      <c r="D35" s="17">
        <v>74.430000000000007</v>
      </c>
      <c r="E35" s="12">
        <v>89.79</v>
      </c>
      <c r="F35" s="12">
        <f t="shared" si="0"/>
        <v>75.423600000000008</v>
      </c>
      <c r="G35" s="1">
        <f t="shared" si="1"/>
        <v>81.887402520000023</v>
      </c>
    </row>
    <row r="36" spans="1:7" ht="14.4" x14ac:dyDescent="0.3">
      <c r="A36" t="s">
        <v>55</v>
      </c>
      <c r="B36" t="s">
        <v>20</v>
      </c>
      <c r="C36" t="s">
        <v>61</v>
      </c>
      <c r="D36" s="17">
        <v>98.64</v>
      </c>
      <c r="E36" s="12">
        <v>120.26</v>
      </c>
      <c r="F36" s="12">
        <f t="shared" si="0"/>
        <v>101.0184</v>
      </c>
      <c r="G36" s="1">
        <f t="shared" si="1"/>
        <v>109.67567688000001</v>
      </c>
    </row>
    <row r="37" spans="1:7" ht="14.4" x14ac:dyDescent="0.3">
      <c r="A37" t="s">
        <v>62</v>
      </c>
      <c r="B37" t="s">
        <v>12</v>
      </c>
      <c r="C37" t="s">
        <v>63</v>
      </c>
      <c r="D37" s="17">
        <v>206.74</v>
      </c>
      <c r="E37" s="12">
        <v>246.25</v>
      </c>
      <c r="F37" s="12">
        <f t="shared" si="0"/>
        <v>206.85</v>
      </c>
      <c r="G37" s="1">
        <f t="shared" si="1"/>
        <v>224.57704500000003</v>
      </c>
    </row>
    <row r="38" spans="1:7" ht="14.4" x14ac:dyDescent="0.3">
      <c r="A38" t="s">
        <v>62</v>
      </c>
      <c r="B38" t="s">
        <v>14</v>
      </c>
      <c r="C38" t="s">
        <v>64</v>
      </c>
      <c r="D38" s="17">
        <v>126.44</v>
      </c>
      <c r="E38" s="12">
        <v>151.16</v>
      </c>
      <c r="F38" s="12">
        <f t="shared" si="0"/>
        <v>126.97439999999999</v>
      </c>
      <c r="G38" s="1">
        <f t="shared" si="1"/>
        <v>137.85610607999999</v>
      </c>
    </row>
    <row r="39" spans="1:7" ht="14.4" x14ac:dyDescent="0.3">
      <c r="A39" t="s">
        <v>65</v>
      </c>
      <c r="B39" t="s">
        <v>12</v>
      </c>
      <c r="C39" t="s">
        <v>66</v>
      </c>
      <c r="D39" s="17">
        <v>11.24</v>
      </c>
      <c r="E39" s="12">
        <v>14.4</v>
      </c>
      <c r="F39" s="12">
        <f t="shared" si="0"/>
        <v>12.096</v>
      </c>
      <c r="G39" s="1">
        <f t="shared" si="1"/>
        <v>13.132627200000002</v>
      </c>
    </row>
    <row r="40" spans="1:7" ht="14.4" x14ac:dyDescent="0.3">
      <c r="A40" t="s">
        <v>65</v>
      </c>
      <c r="B40" t="s">
        <v>14</v>
      </c>
      <c r="C40" t="s">
        <v>67</v>
      </c>
      <c r="D40" s="17">
        <v>319.22000000000003</v>
      </c>
      <c r="E40" s="12">
        <v>382.45</v>
      </c>
      <c r="F40" s="12">
        <f t="shared" si="0"/>
        <v>321.25799999999998</v>
      </c>
      <c r="G40" s="1">
        <f t="shared" si="1"/>
        <v>348.78981060000001</v>
      </c>
    </row>
    <row r="41" spans="1:7" ht="14.4" x14ac:dyDescent="0.3">
      <c r="A41" t="s">
        <v>65</v>
      </c>
      <c r="B41" t="s">
        <v>16</v>
      </c>
      <c r="C41" t="s">
        <v>68</v>
      </c>
      <c r="D41" s="17">
        <v>1414.56</v>
      </c>
      <c r="E41" s="12">
        <v>1716.85</v>
      </c>
      <c r="F41" s="12">
        <f t="shared" si="0"/>
        <v>1442.1539999999998</v>
      </c>
      <c r="G41" s="1">
        <f t="shared" si="1"/>
        <v>1565.7465978</v>
      </c>
    </row>
    <row r="42" spans="1:7" ht="14.4" x14ac:dyDescent="0.3">
      <c r="A42" t="s">
        <v>65</v>
      </c>
      <c r="B42" t="s">
        <v>40</v>
      </c>
      <c r="C42" t="s">
        <v>69</v>
      </c>
      <c r="D42" s="17">
        <v>241.88</v>
      </c>
      <c r="E42" s="12">
        <v>289.82</v>
      </c>
      <c r="F42" s="12">
        <f t="shared" si="0"/>
        <v>243.44879999999998</v>
      </c>
      <c r="G42" s="1">
        <f t="shared" si="1"/>
        <v>264.31236216000002</v>
      </c>
    </row>
    <row r="43" spans="1:7" ht="14.4" x14ac:dyDescent="0.3">
      <c r="A43" t="s">
        <v>70</v>
      </c>
      <c r="B43" t="s">
        <v>12</v>
      </c>
      <c r="C43" t="s">
        <v>71</v>
      </c>
      <c r="D43" s="17">
        <v>148.30000000000001</v>
      </c>
      <c r="E43" s="12">
        <v>177.61</v>
      </c>
      <c r="F43" s="12">
        <f t="shared" si="0"/>
        <v>149.19239999999999</v>
      </c>
      <c r="G43" s="1">
        <f t="shared" si="1"/>
        <v>161.97818868000002</v>
      </c>
    </row>
    <row r="44" spans="1:7" ht="14.4" x14ac:dyDescent="0.3">
      <c r="A44" t="s">
        <v>72</v>
      </c>
      <c r="B44" t="s">
        <v>12</v>
      </c>
      <c r="C44" t="s">
        <v>73</v>
      </c>
      <c r="D44" s="17">
        <v>2296.46</v>
      </c>
      <c r="E44" s="12">
        <v>2795.68</v>
      </c>
      <c r="F44" s="12">
        <f t="shared" si="0"/>
        <v>2348.3711999999996</v>
      </c>
      <c r="G44" s="1">
        <f t="shared" si="1"/>
        <v>2549.6266118399999</v>
      </c>
    </row>
    <row r="45" spans="1:7" ht="14.4" x14ac:dyDescent="0.3">
      <c r="A45" t="s">
        <v>72</v>
      </c>
      <c r="B45" t="s">
        <v>14</v>
      </c>
      <c r="C45" t="s">
        <v>74</v>
      </c>
      <c r="D45" s="17">
        <v>1357.73</v>
      </c>
      <c r="E45" s="12">
        <v>1651.27</v>
      </c>
      <c r="F45" s="12">
        <f t="shared" si="0"/>
        <v>1387.0667999999998</v>
      </c>
      <c r="G45" s="1">
        <f t="shared" si="1"/>
        <v>1505.9384247599999</v>
      </c>
    </row>
    <row r="46" spans="1:7" ht="14.4" x14ac:dyDescent="0.3">
      <c r="A46" t="s">
        <v>75</v>
      </c>
      <c r="B46" t="s">
        <v>12</v>
      </c>
      <c r="C46" t="s">
        <v>76</v>
      </c>
      <c r="D46" s="17">
        <v>835.64</v>
      </c>
      <c r="E46" s="12">
        <v>1015.13</v>
      </c>
      <c r="F46" s="12">
        <f t="shared" si="0"/>
        <v>852.70920000000001</v>
      </c>
      <c r="G46" s="1">
        <f t="shared" si="1"/>
        <v>925.78637844000014</v>
      </c>
    </row>
    <row r="47" spans="1:7" ht="14.4" x14ac:dyDescent="0.3">
      <c r="A47" t="s">
        <v>77</v>
      </c>
      <c r="B47" t="s">
        <v>12</v>
      </c>
      <c r="C47" t="s">
        <v>78</v>
      </c>
      <c r="D47" s="17">
        <v>2415.91</v>
      </c>
      <c r="E47" s="12">
        <v>2980.59</v>
      </c>
      <c r="F47" s="12">
        <f t="shared" si="0"/>
        <v>2503.6956</v>
      </c>
      <c r="G47" s="1">
        <f t="shared" si="1"/>
        <v>2718.2623129200001</v>
      </c>
    </row>
    <row r="48" spans="1:7" ht="14.4" x14ac:dyDescent="0.3">
      <c r="A48" t="s">
        <v>77</v>
      </c>
      <c r="B48" t="s">
        <v>14</v>
      </c>
      <c r="C48" t="s">
        <v>79</v>
      </c>
      <c r="D48" s="17">
        <v>260.63</v>
      </c>
      <c r="E48" s="12">
        <v>311.07</v>
      </c>
      <c r="F48" s="12">
        <f t="shared" si="0"/>
        <v>261.29879999999997</v>
      </c>
      <c r="G48" s="1">
        <f t="shared" si="1"/>
        <v>283.69210715999998</v>
      </c>
    </row>
    <row r="49" spans="1:7" ht="14.4" x14ac:dyDescent="0.3">
      <c r="A49" t="s">
        <v>77</v>
      </c>
      <c r="B49" t="s">
        <v>16</v>
      </c>
      <c r="C49" t="s">
        <v>80</v>
      </c>
      <c r="D49" s="17">
        <v>543.35</v>
      </c>
      <c r="E49" s="12">
        <v>649.85</v>
      </c>
      <c r="F49" s="12">
        <f t="shared" si="0"/>
        <v>545.87400000000002</v>
      </c>
      <c r="G49" s="1">
        <f t="shared" si="1"/>
        <v>592.65540180000005</v>
      </c>
    </row>
    <row r="50" spans="1:7" ht="14.4" x14ac:dyDescent="0.3">
      <c r="A50" t="s">
        <v>77</v>
      </c>
      <c r="B50" t="s">
        <v>40</v>
      </c>
      <c r="C50" t="s">
        <v>81</v>
      </c>
      <c r="D50" s="17">
        <v>599.04999999999995</v>
      </c>
      <c r="E50" s="12">
        <v>719.6</v>
      </c>
      <c r="F50" s="12">
        <f t="shared" si="0"/>
        <v>604.46399999999994</v>
      </c>
      <c r="G50" s="1">
        <f t="shared" si="1"/>
        <v>656.26656479999997</v>
      </c>
    </row>
    <row r="51" spans="1:7" ht="14.4" x14ac:dyDescent="0.3">
      <c r="A51" t="s">
        <v>77</v>
      </c>
      <c r="B51" t="s">
        <v>18</v>
      </c>
      <c r="C51" t="s">
        <v>82</v>
      </c>
      <c r="D51" s="17">
        <v>880.49</v>
      </c>
      <c r="E51" s="12">
        <v>1015.17</v>
      </c>
      <c r="F51" s="12">
        <f t="shared" si="0"/>
        <v>852.74279999999999</v>
      </c>
      <c r="G51" s="1">
        <f t="shared" si="1"/>
        <v>925.82285796000008</v>
      </c>
    </row>
    <row r="52" spans="1:7" ht="14.4" x14ac:dyDescent="0.3">
      <c r="A52" t="s">
        <v>77</v>
      </c>
      <c r="B52" t="s">
        <v>20</v>
      </c>
      <c r="C52" t="s">
        <v>83</v>
      </c>
      <c r="D52" s="17">
        <v>114.88</v>
      </c>
      <c r="E52" s="12">
        <v>139.66999999999999</v>
      </c>
      <c r="F52" s="12">
        <f t="shared" si="0"/>
        <v>117.32279999999999</v>
      </c>
      <c r="G52" s="1">
        <f t="shared" si="1"/>
        <v>127.37736396</v>
      </c>
    </row>
    <row r="53" spans="1:7" ht="14.4" x14ac:dyDescent="0.3">
      <c r="A53" t="s">
        <v>84</v>
      </c>
      <c r="B53" t="s">
        <v>12</v>
      </c>
      <c r="C53" t="s">
        <v>85</v>
      </c>
      <c r="D53" s="17">
        <v>766.77</v>
      </c>
      <c r="E53" s="12">
        <v>910.36</v>
      </c>
      <c r="F53" s="12">
        <f t="shared" si="0"/>
        <v>764.70240000000001</v>
      </c>
      <c r="G53" s="1">
        <f t="shared" si="1"/>
        <v>830.23739568000008</v>
      </c>
    </row>
    <row r="54" spans="1:7" ht="14.4" x14ac:dyDescent="0.3">
      <c r="A54" t="s">
        <v>84</v>
      </c>
      <c r="B54" t="s">
        <v>14</v>
      </c>
      <c r="C54" t="s">
        <v>86</v>
      </c>
      <c r="D54" s="17">
        <v>41.04</v>
      </c>
      <c r="E54" s="12">
        <v>45.38</v>
      </c>
      <c r="F54" s="12">
        <f t="shared" si="0"/>
        <v>38.119199999999999</v>
      </c>
      <c r="G54" s="1">
        <f t="shared" si="1"/>
        <v>41.386015440000001</v>
      </c>
    </row>
    <row r="55" spans="1:7" ht="14.4" x14ac:dyDescent="0.3">
      <c r="A55" t="s">
        <v>87</v>
      </c>
      <c r="B55" t="s">
        <v>12</v>
      </c>
      <c r="C55" t="s">
        <v>88</v>
      </c>
      <c r="D55" s="17">
        <v>45.34</v>
      </c>
      <c r="E55" s="12">
        <v>54.86</v>
      </c>
      <c r="F55" s="12">
        <f t="shared" si="0"/>
        <v>46.0824</v>
      </c>
      <c r="G55" s="1">
        <f t="shared" si="1"/>
        <v>50.031661680000006</v>
      </c>
    </row>
    <row r="56" spans="1:7" ht="14.4" x14ac:dyDescent="0.3">
      <c r="A56" t="s">
        <v>87</v>
      </c>
      <c r="B56" t="s">
        <v>14</v>
      </c>
      <c r="C56" t="s">
        <v>89</v>
      </c>
      <c r="D56" s="17">
        <v>22.91</v>
      </c>
      <c r="E56" s="12">
        <v>28.08</v>
      </c>
      <c r="F56" s="12">
        <f t="shared" si="0"/>
        <v>23.587199999999999</v>
      </c>
      <c r="G56" s="1">
        <f t="shared" si="1"/>
        <v>25.608623040000001</v>
      </c>
    </row>
    <row r="57" spans="1:7" ht="14.4" x14ac:dyDescent="0.3">
      <c r="A57" t="s">
        <v>87</v>
      </c>
      <c r="B57" t="s">
        <v>16</v>
      </c>
      <c r="C57" t="s">
        <v>90</v>
      </c>
      <c r="D57" s="17">
        <v>75.19</v>
      </c>
      <c r="E57" s="12">
        <v>83.95</v>
      </c>
      <c r="F57" s="12">
        <f t="shared" si="0"/>
        <v>70.518000000000001</v>
      </c>
      <c r="G57" s="1">
        <f t="shared" si="1"/>
        <v>76.561392600000005</v>
      </c>
    </row>
    <row r="58" spans="1:7" ht="14.4" x14ac:dyDescent="0.3">
      <c r="A58" t="s">
        <v>91</v>
      </c>
      <c r="B58" t="s">
        <v>12</v>
      </c>
      <c r="C58" t="s">
        <v>92</v>
      </c>
      <c r="D58" s="17">
        <v>79.05</v>
      </c>
      <c r="E58" s="12">
        <v>90.73</v>
      </c>
      <c r="F58" s="12">
        <f t="shared" si="0"/>
        <v>76.213200000000001</v>
      </c>
      <c r="G58" s="1">
        <f t="shared" si="1"/>
        <v>82.744671240000002</v>
      </c>
    </row>
    <row r="59" spans="1:7" ht="14.4" x14ac:dyDescent="0.3">
      <c r="A59" t="s">
        <v>91</v>
      </c>
      <c r="B59" t="s">
        <v>14</v>
      </c>
      <c r="C59" t="s">
        <v>93</v>
      </c>
      <c r="D59" s="17">
        <v>129.25</v>
      </c>
      <c r="E59" s="12">
        <v>146.75</v>
      </c>
      <c r="F59" s="12">
        <f t="shared" si="0"/>
        <v>123.27</v>
      </c>
      <c r="G59" s="1">
        <f t="shared" si="1"/>
        <v>133.834239</v>
      </c>
    </row>
    <row r="60" spans="1:7" ht="14.4" x14ac:dyDescent="0.3">
      <c r="A60" t="s">
        <v>94</v>
      </c>
      <c r="B60" t="s">
        <v>16</v>
      </c>
      <c r="C60" t="s">
        <v>95</v>
      </c>
      <c r="D60" s="17">
        <v>45.45</v>
      </c>
      <c r="E60" s="12">
        <v>40.06</v>
      </c>
      <c r="F60" s="12">
        <f t="shared" si="0"/>
        <v>33.650399999999998</v>
      </c>
      <c r="G60" s="1">
        <f t="shared" si="1"/>
        <v>36.534239280000001</v>
      </c>
    </row>
    <row r="61" spans="1:7" ht="14.4" x14ac:dyDescent="0.3">
      <c r="A61" t="s">
        <v>94</v>
      </c>
      <c r="B61" t="s">
        <v>40</v>
      </c>
      <c r="C61" t="s">
        <v>96</v>
      </c>
      <c r="D61" s="17">
        <v>73.77</v>
      </c>
      <c r="E61" s="12">
        <v>71.53</v>
      </c>
      <c r="F61" s="12">
        <f t="shared" si="0"/>
        <v>60.0852</v>
      </c>
      <c r="G61" s="1">
        <f t="shared" si="1"/>
        <v>65.234501640000005</v>
      </c>
    </row>
    <row r="62" spans="1:7" ht="14.4" x14ac:dyDescent="0.3">
      <c r="A62" t="s">
        <v>97</v>
      </c>
      <c r="B62" t="s">
        <v>14</v>
      </c>
      <c r="C62" t="s">
        <v>98</v>
      </c>
      <c r="D62" s="17">
        <v>536.87</v>
      </c>
      <c r="E62" s="12">
        <v>624.57000000000005</v>
      </c>
      <c r="F62" s="12">
        <f t="shared" si="0"/>
        <v>524.63880000000006</v>
      </c>
      <c r="G62" s="1">
        <f t="shared" si="1"/>
        <v>569.60034516000007</v>
      </c>
    </row>
    <row r="63" spans="1:7" ht="14.4" x14ac:dyDescent="0.3">
      <c r="A63" t="s">
        <v>97</v>
      </c>
      <c r="B63" t="s">
        <v>16</v>
      </c>
      <c r="C63" t="s">
        <v>99</v>
      </c>
      <c r="D63" s="17">
        <v>344.15</v>
      </c>
      <c r="E63" s="12">
        <v>412.71</v>
      </c>
      <c r="F63" s="12">
        <f t="shared" si="0"/>
        <v>346.67639999999994</v>
      </c>
      <c r="G63" s="1">
        <f t="shared" si="1"/>
        <v>376.38656748</v>
      </c>
    </row>
    <row r="64" spans="1:7" ht="14.4" x14ac:dyDescent="0.3">
      <c r="A64" t="s">
        <v>97</v>
      </c>
      <c r="B64" t="s">
        <v>40</v>
      </c>
      <c r="C64" t="s">
        <v>100</v>
      </c>
      <c r="D64" s="17">
        <v>2958.52</v>
      </c>
      <c r="E64" s="12">
        <v>3506.78</v>
      </c>
      <c r="F64" s="12">
        <f t="shared" si="0"/>
        <v>2945.6952000000001</v>
      </c>
      <c r="G64" s="1">
        <f t="shared" si="1"/>
        <v>3198.1412786400006</v>
      </c>
    </row>
    <row r="65" spans="1:7" ht="14.4" x14ac:dyDescent="0.3">
      <c r="A65" t="s">
        <v>97</v>
      </c>
      <c r="B65" t="s">
        <v>18</v>
      </c>
      <c r="C65" t="s">
        <v>101</v>
      </c>
      <c r="D65" s="17">
        <v>4332.7299999999996</v>
      </c>
      <c r="E65" s="12">
        <v>5020.25</v>
      </c>
      <c r="F65" s="12">
        <f t="shared" si="0"/>
        <v>4217.01</v>
      </c>
      <c r="G65" s="1">
        <f t="shared" si="1"/>
        <v>4578.4077570000009</v>
      </c>
    </row>
    <row r="66" spans="1:7" ht="14.4" x14ac:dyDescent="0.3">
      <c r="A66" t="s">
        <v>97</v>
      </c>
      <c r="B66" t="s">
        <v>20</v>
      </c>
      <c r="C66" t="s">
        <v>102</v>
      </c>
      <c r="D66" s="17">
        <v>757.53</v>
      </c>
      <c r="E66" s="12">
        <v>881.99</v>
      </c>
      <c r="F66" s="12">
        <f t="shared" ref="F66" si="2">E66*84%</f>
        <v>740.87159999999994</v>
      </c>
      <c r="G66" s="1">
        <f t="shared" ref="G66" si="3">F66*1.0857</f>
        <v>804.36429612000006</v>
      </c>
    </row>
    <row r="67" spans="1:7" ht="14.4" x14ac:dyDescent="0.3">
      <c r="F67" s="12"/>
      <c r="G67" s="1"/>
    </row>
    <row r="68" spans="1:7" ht="18" x14ac:dyDescent="0.35">
      <c r="A68" s="3" t="s">
        <v>103</v>
      </c>
      <c r="F68" s="12"/>
      <c r="G68" s="1"/>
    </row>
    <row r="69" spans="1:7" ht="14.4" x14ac:dyDescent="0.3">
      <c r="C69" s="5" t="s">
        <v>104</v>
      </c>
      <c r="D69" s="12">
        <v>48.31</v>
      </c>
      <c r="E69" s="12">
        <v>60.68</v>
      </c>
      <c r="F69" s="12">
        <f>E69*84%</f>
        <v>50.971199999999996</v>
      </c>
      <c r="G69" s="1">
        <f>F69*1.0857</f>
        <v>55.339431840000003</v>
      </c>
    </row>
    <row r="70" spans="1:7" ht="14.4" x14ac:dyDescent="0.3">
      <c r="C70" s="5" t="s">
        <v>105</v>
      </c>
      <c r="D70" s="12">
        <v>22.43</v>
      </c>
      <c r="E70" s="12">
        <v>26.13</v>
      </c>
      <c r="F70" s="12">
        <f t="shared" ref="F70" si="4">E70*84%</f>
        <v>21.949199999999998</v>
      </c>
      <c r="G70" s="1">
        <f t="shared" ref="G70" si="5">F70*1.0857</f>
        <v>23.83024644</v>
      </c>
    </row>
    <row r="71" spans="1:7" ht="14.4" x14ac:dyDescent="0.3">
      <c r="F71" s="18"/>
      <c r="G71" s="1"/>
    </row>
    <row r="72" spans="1:7" ht="18" x14ac:dyDescent="0.35">
      <c r="A72" s="3" t="s">
        <v>106</v>
      </c>
      <c r="F72" s="18"/>
      <c r="G72" s="1"/>
    </row>
    <row r="73" spans="1:7" ht="57.6" x14ac:dyDescent="0.3">
      <c r="C73" s="9" t="s">
        <v>107</v>
      </c>
      <c r="D73" s="12">
        <v>575.11</v>
      </c>
      <c r="E73" s="12">
        <v>734.95</v>
      </c>
      <c r="F73" s="12">
        <v>617.36462324771526</v>
      </c>
      <c r="G73" s="1">
        <f>F73*1.0857</f>
        <v>670.27277146004451</v>
      </c>
    </row>
    <row r="74" spans="1:7" ht="57.6" x14ac:dyDescent="0.3">
      <c r="C74" s="9" t="s">
        <v>108</v>
      </c>
      <c r="D74" s="12">
        <v>356.23</v>
      </c>
      <c r="E74" s="12">
        <v>459.04</v>
      </c>
      <c r="F74" s="12">
        <v>385.59345706501915</v>
      </c>
      <c r="G74" s="1">
        <f>F74*1.0857</f>
        <v>418.63881633549136</v>
      </c>
    </row>
    <row r="75" spans="1:7" ht="14.4" x14ac:dyDescent="0.3">
      <c r="G75" s="1"/>
    </row>
    <row r="76" spans="1:7" ht="18" x14ac:dyDescent="0.35">
      <c r="A76" s="3" t="s">
        <v>109</v>
      </c>
      <c r="G76" s="1"/>
    </row>
    <row r="77" spans="1:7" ht="14.4" x14ac:dyDescent="0.3">
      <c r="C77" t="s">
        <v>110</v>
      </c>
      <c r="E77" s="12">
        <v>779.93</v>
      </c>
      <c r="F77" s="18">
        <f t="shared" ref="F77" si="6">E77*84%</f>
        <v>655.14119999999991</v>
      </c>
      <c r="G77" s="1">
        <f t="shared" ref="G77" si="7">F77*1.0857</f>
        <v>711.28680083999996</v>
      </c>
    </row>
    <row r="78" spans="1:7" ht="14.4" x14ac:dyDescent="0.3"/>
    <row r="79" spans="1:7" ht="18" x14ac:dyDescent="0.35">
      <c r="A79" s="3" t="s">
        <v>111</v>
      </c>
    </row>
    <row r="80" spans="1:7" ht="14.4" x14ac:dyDescent="0.3">
      <c r="A80" s="5" t="s">
        <v>36</v>
      </c>
      <c r="B80" s="5">
        <v>2</v>
      </c>
      <c r="C80" s="5" t="s">
        <v>38</v>
      </c>
      <c r="D80" s="12" t="s">
        <v>112</v>
      </c>
      <c r="E80" s="14">
        <v>28.4</v>
      </c>
      <c r="F80" s="12">
        <f>E80*0.84</f>
        <v>23.855999999999998</v>
      </c>
      <c r="G80" s="1">
        <f>F80*(1.0857)</f>
        <v>25.9004592</v>
      </c>
    </row>
    <row r="81" spans="1:7" ht="14.4" x14ac:dyDescent="0.3">
      <c r="A81" s="5" t="s">
        <v>36</v>
      </c>
      <c r="B81" s="5">
        <v>3</v>
      </c>
      <c r="C81" s="5" t="s">
        <v>39</v>
      </c>
      <c r="D81" s="12" t="s">
        <v>112</v>
      </c>
      <c r="E81" s="14">
        <v>25.12</v>
      </c>
      <c r="F81" s="12">
        <f t="shared" ref="F81:F120" si="8">E81*0.84</f>
        <v>21.1008</v>
      </c>
      <c r="G81" s="1">
        <f t="shared" ref="G81:G118" si="9">F81*(1.0857)</f>
        <v>22.909138560000002</v>
      </c>
    </row>
    <row r="82" spans="1:7" ht="14.4" x14ac:dyDescent="0.3">
      <c r="A82" s="5" t="s">
        <v>36</v>
      </c>
      <c r="B82" s="5">
        <v>4</v>
      </c>
      <c r="C82" s="5" t="s">
        <v>41</v>
      </c>
      <c r="D82" s="12" t="s">
        <v>112</v>
      </c>
      <c r="E82" s="14">
        <v>22.39</v>
      </c>
      <c r="F82" s="12">
        <f t="shared" si="8"/>
        <v>18.807600000000001</v>
      </c>
      <c r="G82" s="1">
        <f t="shared" si="9"/>
        <v>20.419411320000002</v>
      </c>
    </row>
    <row r="83" spans="1:7" ht="14.4" x14ac:dyDescent="0.3">
      <c r="A83" s="5" t="s">
        <v>51</v>
      </c>
      <c r="B83" s="5">
        <v>2</v>
      </c>
      <c r="C83" s="5" t="s">
        <v>113</v>
      </c>
      <c r="D83" s="12" t="s">
        <v>112</v>
      </c>
      <c r="E83" s="14">
        <v>30.76</v>
      </c>
      <c r="F83" s="12">
        <f t="shared" si="8"/>
        <v>25.8384</v>
      </c>
      <c r="G83" s="1">
        <f t="shared" si="9"/>
        <v>28.052750880000001</v>
      </c>
    </row>
    <row r="84" spans="1:7" ht="14.4" x14ac:dyDescent="0.3">
      <c r="A84" s="5" t="s">
        <v>51</v>
      </c>
      <c r="B84" s="5">
        <v>3</v>
      </c>
      <c r="C84" s="6" t="s">
        <v>114</v>
      </c>
      <c r="D84" s="12" t="s">
        <v>112</v>
      </c>
      <c r="E84" s="14">
        <v>47.18</v>
      </c>
      <c r="F84" s="12">
        <f t="shared" si="8"/>
        <v>39.6312</v>
      </c>
      <c r="G84" s="1">
        <f t="shared" si="9"/>
        <v>43.027593840000002</v>
      </c>
    </row>
    <row r="85" spans="1:7" ht="14.4" x14ac:dyDescent="0.3">
      <c r="A85" s="5" t="s">
        <v>51</v>
      </c>
      <c r="B85" s="5">
        <v>4</v>
      </c>
      <c r="C85" s="6" t="s">
        <v>115</v>
      </c>
      <c r="D85" s="12" t="s">
        <v>112</v>
      </c>
      <c r="E85" s="14">
        <v>37.200000000000003</v>
      </c>
      <c r="F85" s="12">
        <f t="shared" si="8"/>
        <v>31.248000000000001</v>
      </c>
      <c r="G85" s="1">
        <f t="shared" si="9"/>
        <v>33.925953600000007</v>
      </c>
    </row>
    <row r="86" spans="1:7" ht="14.4" x14ac:dyDescent="0.3">
      <c r="A86" s="5" t="s">
        <v>55</v>
      </c>
      <c r="B86" s="5">
        <v>1</v>
      </c>
      <c r="C86" s="5" t="s">
        <v>56</v>
      </c>
      <c r="D86" s="12" t="s">
        <v>112</v>
      </c>
      <c r="E86" s="14">
        <v>46.4</v>
      </c>
      <c r="F86" s="12">
        <f t="shared" si="8"/>
        <v>38.975999999999999</v>
      </c>
      <c r="G86" s="1">
        <f t="shared" si="9"/>
        <v>42.316243200000002</v>
      </c>
    </row>
    <row r="87" spans="1:7" ht="14.4" x14ac:dyDescent="0.3">
      <c r="A87" s="5" t="s">
        <v>55</v>
      </c>
      <c r="B87" s="5">
        <v>2</v>
      </c>
      <c r="C87" s="5" t="s">
        <v>57</v>
      </c>
      <c r="D87" s="12" t="s">
        <v>112</v>
      </c>
      <c r="E87" s="14">
        <v>38.979999999999997</v>
      </c>
      <c r="F87" s="12">
        <f t="shared" si="8"/>
        <v>32.743199999999995</v>
      </c>
      <c r="G87" s="1">
        <f t="shared" si="9"/>
        <v>35.54929224</v>
      </c>
    </row>
    <row r="88" spans="1:7" ht="14.4" x14ac:dyDescent="0.3">
      <c r="A88" s="5" t="s">
        <v>55</v>
      </c>
      <c r="B88" s="5">
        <v>3</v>
      </c>
      <c r="C88" s="5" t="s">
        <v>58</v>
      </c>
      <c r="D88" s="12" t="s">
        <v>112</v>
      </c>
      <c r="E88" s="14">
        <v>57.44</v>
      </c>
      <c r="F88" s="12">
        <f t="shared" si="8"/>
        <v>48.249599999999994</v>
      </c>
      <c r="G88" s="1">
        <f t="shared" si="9"/>
        <v>52.384590719999998</v>
      </c>
    </row>
    <row r="89" spans="1:7" ht="14.4" x14ac:dyDescent="0.3">
      <c r="A89" s="5" t="s">
        <v>55</v>
      </c>
      <c r="B89" s="5">
        <v>4</v>
      </c>
      <c r="C89" s="5" t="s">
        <v>59</v>
      </c>
      <c r="D89" s="12" t="s">
        <v>112</v>
      </c>
      <c r="E89" s="14">
        <v>30.03</v>
      </c>
      <c r="F89" s="12">
        <f t="shared" si="8"/>
        <v>25.225200000000001</v>
      </c>
      <c r="G89" s="1">
        <f t="shared" si="9"/>
        <v>27.386999640000003</v>
      </c>
    </row>
    <row r="90" spans="1:7" ht="14.4" x14ac:dyDescent="0.3">
      <c r="A90" s="5" t="s">
        <v>55</v>
      </c>
      <c r="B90" s="5">
        <v>5</v>
      </c>
      <c r="C90" s="5" t="s">
        <v>60</v>
      </c>
      <c r="D90" s="12" t="s">
        <v>112</v>
      </c>
      <c r="E90" s="14">
        <v>34.020000000000003</v>
      </c>
      <c r="F90" s="12">
        <f t="shared" si="8"/>
        <v>28.576800000000002</v>
      </c>
      <c r="G90" s="1">
        <f t="shared" si="9"/>
        <v>31.025831760000006</v>
      </c>
    </row>
    <row r="91" spans="1:7" ht="14.4" x14ac:dyDescent="0.3">
      <c r="A91" s="5" t="s">
        <v>55</v>
      </c>
      <c r="B91" s="5">
        <v>6</v>
      </c>
      <c r="C91" s="5" t="s">
        <v>61</v>
      </c>
      <c r="D91" s="12" t="s">
        <v>112</v>
      </c>
      <c r="E91" s="14">
        <v>44.28</v>
      </c>
      <c r="F91" s="12">
        <f t="shared" si="8"/>
        <v>37.1952</v>
      </c>
      <c r="G91" s="1">
        <f t="shared" si="9"/>
        <v>40.382828640000007</v>
      </c>
    </row>
    <row r="92" spans="1:7" ht="14.4" x14ac:dyDescent="0.3">
      <c r="A92" s="5" t="s">
        <v>62</v>
      </c>
      <c r="B92" s="5">
        <v>1</v>
      </c>
      <c r="C92" s="5" t="s">
        <v>63</v>
      </c>
      <c r="D92" s="12" t="s">
        <v>112</v>
      </c>
      <c r="E92" s="14">
        <v>28</v>
      </c>
      <c r="F92" s="12">
        <f t="shared" si="8"/>
        <v>23.52</v>
      </c>
      <c r="G92" s="1">
        <f t="shared" si="9"/>
        <v>25.535664000000001</v>
      </c>
    </row>
    <row r="93" spans="1:7" ht="14.4" x14ac:dyDescent="0.3">
      <c r="A93" s="5" t="s">
        <v>62</v>
      </c>
      <c r="B93" s="5">
        <v>2</v>
      </c>
      <c r="C93" s="5" t="s">
        <v>64</v>
      </c>
      <c r="D93" s="12" t="s">
        <v>112</v>
      </c>
      <c r="E93" s="14">
        <v>28</v>
      </c>
      <c r="F93" s="12">
        <f t="shared" si="8"/>
        <v>23.52</v>
      </c>
      <c r="G93" s="1">
        <f t="shared" si="9"/>
        <v>25.535664000000001</v>
      </c>
    </row>
    <row r="94" spans="1:7" ht="14.4" x14ac:dyDescent="0.3">
      <c r="A94" s="5" t="s">
        <v>65</v>
      </c>
      <c r="B94" s="5">
        <v>1</v>
      </c>
      <c r="C94" s="5" t="s">
        <v>66</v>
      </c>
      <c r="D94" s="12" t="s">
        <v>112</v>
      </c>
      <c r="E94" s="14">
        <v>20.82</v>
      </c>
      <c r="F94" s="12">
        <f t="shared" si="8"/>
        <v>17.488800000000001</v>
      </c>
      <c r="G94" s="1">
        <f t="shared" si="9"/>
        <v>18.987590160000003</v>
      </c>
    </row>
    <row r="95" spans="1:7" ht="14.4" x14ac:dyDescent="0.3">
      <c r="A95" s="5" t="s">
        <v>65</v>
      </c>
      <c r="B95" s="5">
        <v>2</v>
      </c>
      <c r="C95" s="5" t="s">
        <v>67</v>
      </c>
      <c r="D95" s="12" t="s">
        <v>112</v>
      </c>
      <c r="E95" s="14">
        <v>40.08</v>
      </c>
      <c r="F95" s="12">
        <f t="shared" si="8"/>
        <v>33.667199999999994</v>
      </c>
      <c r="G95" s="1">
        <f t="shared" si="9"/>
        <v>36.552479039999994</v>
      </c>
    </row>
    <row r="96" spans="1:7" ht="14.4" x14ac:dyDescent="0.3">
      <c r="A96" s="5" t="s">
        <v>65</v>
      </c>
      <c r="B96" s="5">
        <v>3</v>
      </c>
      <c r="C96" s="5" t="s">
        <v>68</v>
      </c>
      <c r="D96" s="12" t="s">
        <v>112</v>
      </c>
      <c r="E96" s="14">
        <v>44.73</v>
      </c>
      <c r="F96" s="12">
        <f t="shared" si="8"/>
        <v>37.573199999999993</v>
      </c>
      <c r="G96" s="1">
        <f t="shared" si="9"/>
        <v>40.793223239999996</v>
      </c>
    </row>
    <row r="97" spans="1:7" ht="14.4" x14ac:dyDescent="0.3">
      <c r="A97" s="5" t="s">
        <v>65</v>
      </c>
      <c r="B97" s="5">
        <v>4</v>
      </c>
      <c r="C97" s="5" t="s">
        <v>69</v>
      </c>
      <c r="D97" s="12" t="s">
        <v>112</v>
      </c>
      <c r="E97" s="14">
        <v>28</v>
      </c>
      <c r="F97" s="12">
        <f t="shared" si="8"/>
        <v>23.52</v>
      </c>
      <c r="G97" s="1">
        <f t="shared" si="9"/>
        <v>25.535664000000001</v>
      </c>
    </row>
    <row r="98" spans="1:7" ht="14.4" x14ac:dyDescent="0.3">
      <c r="A98" s="5" t="s">
        <v>70</v>
      </c>
      <c r="B98" s="5">
        <v>1</v>
      </c>
      <c r="C98" s="5" t="s">
        <v>71</v>
      </c>
      <c r="D98" s="12" t="s">
        <v>112</v>
      </c>
      <c r="E98" s="14">
        <v>28.4</v>
      </c>
      <c r="F98" s="12">
        <f t="shared" si="8"/>
        <v>23.855999999999998</v>
      </c>
      <c r="G98" s="1">
        <f t="shared" si="9"/>
        <v>25.9004592</v>
      </c>
    </row>
    <row r="99" spans="1:7" ht="14.4" x14ac:dyDescent="0.3">
      <c r="A99" s="5" t="s">
        <v>72</v>
      </c>
      <c r="B99" s="5">
        <v>1</v>
      </c>
      <c r="C99" s="5" t="s">
        <v>73</v>
      </c>
      <c r="D99" s="12" t="s">
        <v>112</v>
      </c>
      <c r="E99" s="14">
        <v>54.89</v>
      </c>
      <c r="F99" s="12">
        <f t="shared" si="8"/>
        <v>46.107599999999998</v>
      </c>
      <c r="G99" s="1">
        <f t="shared" si="9"/>
        <v>50.059021319999999</v>
      </c>
    </row>
    <row r="100" spans="1:7" ht="14.4" x14ac:dyDescent="0.3">
      <c r="A100" s="5" t="s">
        <v>72</v>
      </c>
      <c r="B100" s="5">
        <v>2</v>
      </c>
      <c r="C100" s="5" t="s">
        <v>74</v>
      </c>
      <c r="D100" s="12" t="s">
        <v>112</v>
      </c>
      <c r="E100" s="14">
        <v>35.83</v>
      </c>
      <c r="F100" s="12">
        <f t="shared" si="8"/>
        <v>30.097199999999997</v>
      </c>
      <c r="G100" s="1">
        <f t="shared" si="9"/>
        <v>32.676530040000003</v>
      </c>
    </row>
    <row r="101" spans="1:7" ht="14.4" x14ac:dyDescent="0.3">
      <c r="A101" s="5" t="s">
        <v>75</v>
      </c>
      <c r="B101" s="5">
        <v>1</v>
      </c>
      <c r="C101" s="5" t="s">
        <v>76</v>
      </c>
      <c r="D101" s="12" t="s">
        <v>112</v>
      </c>
      <c r="E101" s="14">
        <v>46.4</v>
      </c>
      <c r="F101" s="12">
        <f t="shared" si="8"/>
        <v>38.975999999999999</v>
      </c>
      <c r="G101" s="1">
        <f t="shared" si="9"/>
        <v>42.316243200000002</v>
      </c>
    </row>
    <row r="102" spans="1:7" ht="14.4" x14ac:dyDescent="0.3">
      <c r="A102" s="5" t="s">
        <v>77</v>
      </c>
      <c r="B102" s="5">
        <v>1</v>
      </c>
      <c r="C102" s="5" t="s">
        <v>119</v>
      </c>
      <c r="D102" s="12" t="s">
        <v>112</v>
      </c>
      <c r="E102" s="14">
        <v>46.4</v>
      </c>
      <c r="F102" s="12">
        <f t="shared" si="8"/>
        <v>38.975999999999999</v>
      </c>
      <c r="G102" s="1">
        <f t="shared" si="9"/>
        <v>42.316243200000002</v>
      </c>
    </row>
    <row r="103" spans="1:7" ht="14.4" x14ac:dyDescent="0.3">
      <c r="A103" s="5" t="s">
        <v>77</v>
      </c>
      <c r="B103" s="5">
        <v>1</v>
      </c>
      <c r="C103" s="5" t="s">
        <v>120</v>
      </c>
      <c r="E103" s="14">
        <v>30.59</v>
      </c>
      <c r="F103" s="12">
        <f t="shared" si="8"/>
        <v>25.695599999999999</v>
      </c>
      <c r="G103" s="1">
        <f t="shared" si="9"/>
        <v>27.89771292</v>
      </c>
    </row>
    <row r="104" spans="1:7" ht="14.4" x14ac:dyDescent="0.3">
      <c r="A104" s="5" t="s">
        <v>77</v>
      </c>
      <c r="B104" s="5">
        <v>2</v>
      </c>
      <c r="C104" s="5" t="s">
        <v>116</v>
      </c>
      <c r="D104" s="12" t="s">
        <v>112</v>
      </c>
      <c r="E104" s="14">
        <v>15.88</v>
      </c>
      <c r="F104" s="12">
        <f t="shared" si="8"/>
        <v>13.3392</v>
      </c>
      <c r="G104" s="1">
        <f t="shared" si="9"/>
        <v>14.482369440000001</v>
      </c>
    </row>
    <row r="105" spans="1:7" ht="14.4" x14ac:dyDescent="0.3">
      <c r="A105" s="5" t="s">
        <v>77</v>
      </c>
      <c r="B105" s="5">
        <v>3</v>
      </c>
      <c r="C105" s="5" t="s">
        <v>80</v>
      </c>
      <c r="D105" s="12" t="s">
        <v>112</v>
      </c>
      <c r="E105" s="14">
        <v>28.25</v>
      </c>
      <c r="F105" s="12">
        <f t="shared" si="8"/>
        <v>23.73</v>
      </c>
      <c r="G105" s="1">
        <f t="shared" si="9"/>
        <v>25.763661000000003</v>
      </c>
    </row>
    <row r="106" spans="1:7" ht="14.4" x14ac:dyDescent="0.3">
      <c r="A106" s="5" t="s">
        <v>77</v>
      </c>
      <c r="B106" s="5">
        <v>4</v>
      </c>
      <c r="C106" s="5" t="s">
        <v>81</v>
      </c>
      <c r="D106" s="12" t="s">
        <v>112</v>
      </c>
      <c r="E106" s="14">
        <v>28.4</v>
      </c>
      <c r="F106" s="12">
        <f t="shared" si="8"/>
        <v>23.855999999999998</v>
      </c>
      <c r="G106" s="1">
        <f t="shared" si="9"/>
        <v>25.9004592</v>
      </c>
    </row>
    <row r="107" spans="1:7" ht="14.4" x14ac:dyDescent="0.3">
      <c r="A107" s="5" t="s">
        <v>77</v>
      </c>
      <c r="B107" s="5">
        <v>5</v>
      </c>
      <c r="C107" s="5" t="s">
        <v>117</v>
      </c>
      <c r="D107" s="12" t="s">
        <v>112</v>
      </c>
      <c r="E107" s="14">
        <v>18.059999999999999</v>
      </c>
      <c r="F107" s="12">
        <f t="shared" si="8"/>
        <v>15.170399999999999</v>
      </c>
      <c r="G107" s="1">
        <f t="shared" si="9"/>
        <v>16.470503279999999</v>
      </c>
    </row>
    <row r="108" spans="1:7" ht="14.4" x14ac:dyDescent="0.3">
      <c r="A108" s="5" t="s">
        <v>77</v>
      </c>
      <c r="B108" s="5">
        <v>6</v>
      </c>
      <c r="C108" s="5" t="s">
        <v>83</v>
      </c>
      <c r="D108" s="12" t="s">
        <v>112</v>
      </c>
      <c r="E108" s="14">
        <v>11.5</v>
      </c>
      <c r="F108" s="12">
        <f t="shared" si="8"/>
        <v>9.66</v>
      </c>
      <c r="G108" s="1">
        <f t="shared" si="9"/>
        <v>10.487862000000002</v>
      </c>
    </row>
    <row r="109" spans="1:7" ht="14.4" x14ac:dyDescent="0.3">
      <c r="A109" s="5" t="s">
        <v>84</v>
      </c>
      <c r="B109" s="5">
        <v>1</v>
      </c>
      <c r="C109" s="5" t="s">
        <v>118</v>
      </c>
      <c r="D109" s="12" t="s">
        <v>112</v>
      </c>
      <c r="E109" s="14">
        <v>19.989999999999998</v>
      </c>
      <c r="F109" s="12">
        <f t="shared" si="8"/>
        <v>16.791599999999999</v>
      </c>
      <c r="G109" s="1">
        <f t="shared" si="9"/>
        <v>18.23064012</v>
      </c>
    </row>
    <row r="110" spans="1:7" ht="14.4" x14ac:dyDescent="0.3">
      <c r="A110" s="5" t="s">
        <v>87</v>
      </c>
      <c r="B110" s="5">
        <v>1</v>
      </c>
      <c r="C110" s="5" t="s">
        <v>88</v>
      </c>
      <c r="D110" s="12" t="s">
        <v>112</v>
      </c>
      <c r="E110" s="14">
        <v>50.1</v>
      </c>
      <c r="F110" s="12">
        <f t="shared" si="8"/>
        <v>42.084000000000003</v>
      </c>
      <c r="G110" s="1">
        <f t="shared" si="9"/>
        <v>45.690598800000011</v>
      </c>
    </row>
    <row r="111" spans="1:7" ht="14.4" x14ac:dyDescent="0.3">
      <c r="A111" s="5" t="s">
        <v>87</v>
      </c>
      <c r="B111" s="5">
        <v>2</v>
      </c>
      <c r="C111" s="5" t="s">
        <v>89</v>
      </c>
      <c r="D111" s="12" t="s">
        <v>112</v>
      </c>
      <c r="E111" s="14">
        <v>27.15</v>
      </c>
      <c r="F111" s="12">
        <f t="shared" si="8"/>
        <v>22.805999999999997</v>
      </c>
      <c r="G111" s="1">
        <f t="shared" si="9"/>
        <v>24.760474200000001</v>
      </c>
    </row>
    <row r="112" spans="1:7" ht="14.4" x14ac:dyDescent="0.3">
      <c r="A112" s="5" t="s">
        <v>87</v>
      </c>
      <c r="B112" s="5">
        <v>3</v>
      </c>
      <c r="C112" s="5" t="s">
        <v>90</v>
      </c>
      <c r="D112" s="12" t="s">
        <v>112</v>
      </c>
      <c r="E112" s="14">
        <v>39.840000000000003</v>
      </c>
      <c r="F112" s="12">
        <f t="shared" si="8"/>
        <v>33.465600000000002</v>
      </c>
      <c r="G112" s="1">
        <f t="shared" si="9"/>
        <v>36.333601920000007</v>
      </c>
    </row>
    <row r="113" spans="1:10" ht="14.4" x14ac:dyDescent="0.3">
      <c r="A113" s="5" t="s">
        <v>91</v>
      </c>
      <c r="B113" s="5">
        <v>1</v>
      </c>
      <c r="C113" s="5" t="s">
        <v>92</v>
      </c>
      <c r="D113" s="12" t="s">
        <v>112</v>
      </c>
      <c r="E113" s="14">
        <v>23.43</v>
      </c>
      <c r="F113" s="12">
        <f t="shared" si="8"/>
        <v>19.6812</v>
      </c>
      <c r="G113" s="1">
        <f t="shared" si="9"/>
        <v>21.367878840000003</v>
      </c>
    </row>
    <row r="114" spans="1:10" ht="14.4" x14ac:dyDescent="0.3">
      <c r="A114" s="5" t="s">
        <v>91</v>
      </c>
      <c r="B114" s="5">
        <v>2</v>
      </c>
      <c r="C114" s="5" t="s">
        <v>93</v>
      </c>
      <c r="D114" s="12" t="s">
        <v>112</v>
      </c>
      <c r="E114" s="14">
        <v>17.77</v>
      </c>
      <c r="F114" s="12">
        <f t="shared" si="8"/>
        <v>14.926799999999998</v>
      </c>
      <c r="G114" s="1">
        <f t="shared" si="9"/>
        <v>16.20602676</v>
      </c>
    </row>
    <row r="115" spans="1:10" ht="14.4" x14ac:dyDescent="0.3">
      <c r="A115" s="5" t="s">
        <v>94</v>
      </c>
      <c r="B115" s="5">
        <v>3</v>
      </c>
      <c r="C115" s="5" t="s">
        <v>121</v>
      </c>
      <c r="D115" s="12" t="s">
        <v>112</v>
      </c>
      <c r="E115" s="14">
        <v>14.14</v>
      </c>
      <c r="F115" s="12">
        <f t="shared" si="8"/>
        <v>11.877599999999999</v>
      </c>
      <c r="G115" s="1">
        <f t="shared" si="9"/>
        <v>12.89551032</v>
      </c>
    </row>
    <row r="116" spans="1:10" ht="14.4" x14ac:dyDescent="0.3">
      <c r="A116" s="5" t="s">
        <v>94</v>
      </c>
      <c r="B116" s="5">
        <v>4</v>
      </c>
      <c r="C116" s="5" t="s">
        <v>122</v>
      </c>
      <c r="D116" s="12" t="s">
        <v>112</v>
      </c>
      <c r="E116" s="14">
        <v>14.14</v>
      </c>
      <c r="F116" s="12">
        <f t="shared" si="8"/>
        <v>11.877599999999999</v>
      </c>
      <c r="G116" s="1">
        <f t="shared" si="9"/>
        <v>12.89551032</v>
      </c>
    </row>
    <row r="117" spans="1:10" ht="14.4" x14ac:dyDescent="0.3">
      <c r="A117" s="5" t="s">
        <v>97</v>
      </c>
      <c r="B117" s="5">
        <v>2</v>
      </c>
      <c r="C117" s="5" t="s">
        <v>98</v>
      </c>
      <c r="D117" s="12" t="s">
        <v>112</v>
      </c>
      <c r="E117" s="14">
        <v>11.5</v>
      </c>
      <c r="F117" s="12">
        <f t="shared" si="8"/>
        <v>9.66</v>
      </c>
      <c r="G117" s="1">
        <f t="shared" si="9"/>
        <v>10.487862000000002</v>
      </c>
    </row>
    <row r="118" spans="1:10" ht="15" customHeight="1" x14ac:dyDescent="0.3">
      <c r="A118" s="5" t="s">
        <v>97</v>
      </c>
      <c r="B118" s="5">
        <v>3</v>
      </c>
      <c r="C118" s="5" t="s">
        <v>99</v>
      </c>
      <c r="D118" s="12" t="s">
        <v>112</v>
      </c>
      <c r="E118" s="14">
        <v>11.5</v>
      </c>
      <c r="F118" s="12">
        <f t="shared" si="8"/>
        <v>9.66</v>
      </c>
      <c r="G118" s="1">
        <f t="shared" si="9"/>
        <v>10.487862000000002</v>
      </c>
    </row>
    <row r="119" spans="1:10" ht="14.4" x14ac:dyDescent="0.3">
      <c r="A119" s="5" t="s">
        <v>97</v>
      </c>
      <c r="B119" s="5">
        <v>5</v>
      </c>
      <c r="C119" s="5" t="s">
        <v>123</v>
      </c>
      <c r="D119" s="12" t="s">
        <v>112</v>
      </c>
      <c r="E119" s="14">
        <v>26.86</v>
      </c>
      <c r="F119" s="12">
        <f t="shared" si="8"/>
        <v>22.5624</v>
      </c>
      <c r="G119" s="1">
        <f>F119*(1.0857)</f>
        <v>24.495997680000002</v>
      </c>
    </row>
    <row r="120" spans="1:10" ht="14.4" x14ac:dyDescent="0.3">
      <c r="A120" s="5" t="s">
        <v>97</v>
      </c>
      <c r="B120" s="5">
        <v>6</v>
      </c>
      <c r="C120" s="5" t="s">
        <v>124</v>
      </c>
      <c r="D120" s="12" t="s">
        <v>112</v>
      </c>
      <c r="E120" s="14">
        <v>26.86</v>
      </c>
      <c r="F120" s="12">
        <f t="shared" si="8"/>
        <v>22.5624</v>
      </c>
      <c r="G120" s="1">
        <f t="shared" ref="G120" si="10">F120*(1.0857)</f>
        <v>24.495997680000002</v>
      </c>
    </row>
    <row r="121" spans="1:10" ht="14.4" x14ac:dyDescent="0.3">
      <c r="A121" s="4"/>
      <c r="B121" s="10"/>
      <c r="C121" s="10"/>
      <c r="D121" s="12" t="s">
        <v>112</v>
      </c>
      <c r="J121" s="5"/>
    </row>
    <row r="122" spans="1:10" ht="14.4" x14ac:dyDescent="0.3">
      <c r="D122" s="12" t="s">
        <v>112</v>
      </c>
      <c r="J122" s="5"/>
    </row>
    <row r="123" spans="1:10" ht="14.4" x14ac:dyDescent="0.3">
      <c r="J123" s="5"/>
    </row>
    <row r="124" spans="1:10" ht="18" x14ac:dyDescent="0.35">
      <c r="A124" s="3"/>
      <c r="B124" s="7"/>
      <c r="C124" s="7"/>
      <c r="G124" s="3"/>
      <c r="J124" s="5"/>
    </row>
    <row r="125" spans="1:10" ht="18" x14ac:dyDescent="0.35">
      <c r="A125" s="3"/>
      <c r="B125" s="7"/>
      <c r="C125" s="7"/>
    </row>
    <row r="126" spans="1:10" ht="18" x14ac:dyDescent="0.35">
      <c r="A126" s="11"/>
      <c r="B126" s="11"/>
      <c r="C126" s="7"/>
    </row>
    <row r="127" spans="1:10" ht="14.4" x14ac:dyDescent="0.3">
      <c r="A127" s="8"/>
      <c r="B127" s="8"/>
    </row>
    <row r="128" spans="1:10" ht="14.4" x14ac:dyDescent="0.3"/>
    <row r="129" spans="1:3" ht="14.4" x14ac:dyDescent="0.3"/>
    <row r="130" spans="1:3" ht="14.4" x14ac:dyDescent="0.3">
      <c r="A130" s="5"/>
      <c r="B130" s="5"/>
      <c r="C130" s="5"/>
    </row>
    <row r="131" spans="1:3" ht="14.4" x14ac:dyDescent="0.3">
      <c r="A131" s="5"/>
      <c r="B131" s="5"/>
      <c r="C131" s="5"/>
    </row>
    <row r="132" spans="1:3" ht="14.4" x14ac:dyDescent="0.3">
      <c r="A132" s="5"/>
      <c r="B132" s="5"/>
      <c r="C132" s="5"/>
    </row>
    <row r="133" spans="1:3" ht="14.4" x14ac:dyDescent="0.3">
      <c r="A133" s="5"/>
      <c r="B133" s="5"/>
      <c r="C133" s="5"/>
    </row>
    <row r="134" spans="1:3" ht="14.4" x14ac:dyDescent="0.3">
      <c r="A134" s="5"/>
      <c r="B134" s="5"/>
      <c r="C134" s="6"/>
    </row>
    <row r="135" spans="1:3" ht="14.4" x14ac:dyDescent="0.3">
      <c r="A135" s="5"/>
      <c r="B135" s="5"/>
      <c r="C135" s="6"/>
    </row>
    <row r="136" spans="1:3" ht="14.4" x14ac:dyDescent="0.3">
      <c r="A136" s="5"/>
      <c r="B136" s="5"/>
      <c r="C136" s="5"/>
    </row>
    <row r="137" spans="1:3" ht="14.4" x14ac:dyDescent="0.3">
      <c r="A137" s="5"/>
      <c r="B137" s="5"/>
      <c r="C137" s="5"/>
    </row>
    <row r="138" spans="1:3" ht="14.4" x14ac:dyDescent="0.3">
      <c r="A138" s="5"/>
      <c r="B138" s="5"/>
      <c r="C138" s="5"/>
    </row>
    <row r="139" spans="1:3" ht="14.4" x14ac:dyDescent="0.3">
      <c r="A139" s="5"/>
      <c r="B139" s="5"/>
      <c r="C139" s="5"/>
    </row>
    <row r="140" spans="1:3" ht="14.4" x14ac:dyDescent="0.3">
      <c r="A140" s="5"/>
      <c r="B140" s="5"/>
      <c r="C140" s="5"/>
    </row>
    <row r="141" spans="1:3" ht="14.4" x14ac:dyDescent="0.3">
      <c r="A141" s="5"/>
      <c r="B141" s="5"/>
      <c r="C141" s="5"/>
    </row>
    <row r="142" spans="1:3" ht="14.4" x14ac:dyDescent="0.3">
      <c r="A142" s="5"/>
      <c r="B142" s="5"/>
      <c r="C142" s="5"/>
    </row>
    <row r="143" spans="1:3" ht="14.4" x14ac:dyDescent="0.3">
      <c r="A143" s="5"/>
      <c r="B143" s="5"/>
      <c r="C143" s="5"/>
    </row>
    <row r="144" spans="1:3" ht="14.4" x14ac:dyDescent="0.3">
      <c r="A144" s="5"/>
      <c r="B144" s="5"/>
      <c r="C144" s="5"/>
    </row>
    <row r="145" spans="1:3" ht="14.4" x14ac:dyDescent="0.3">
      <c r="A145" s="5"/>
      <c r="B145" s="5"/>
      <c r="C145" s="5"/>
    </row>
    <row r="146" spans="1:3" ht="14.4" x14ac:dyDescent="0.3">
      <c r="A146" s="5"/>
      <c r="B146" s="5"/>
      <c r="C146" s="5"/>
    </row>
    <row r="147" spans="1:3" ht="14.4" x14ac:dyDescent="0.3">
      <c r="A147" s="5"/>
      <c r="B147" s="5"/>
      <c r="C147" s="5"/>
    </row>
    <row r="148" spans="1:3" ht="14.4" x14ac:dyDescent="0.3">
      <c r="A148" s="5"/>
      <c r="B148" s="5"/>
      <c r="C148" s="5"/>
    </row>
    <row r="149" spans="1:3" ht="14.4" x14ac:dyDescent="0.3">
      <c r="A149" s="5"/>
      <c r="B149" s="5"/>
      <c r="C149" s="5"/>
    </row>
    <row r="150" spans="1:3" ht="14.4" x14ac:dyDescent="0.3">
      <c r="A150" s="5"/>
      <c r="B150" s="5"/>
      <c r="C150" s="5"/>
    </row>
    <row r="151" spans="1:3" ht="14.4" x14ac:dyDescent="0.3">
      <c r="A151" s="5"/>
      <c r="B151" s="5"/>
      <c r="C151" s="5"/>
    </row>
    <row r="152" spans="1:3" ht="14.4" x14ac:dyDescent="0.3">
      <c r="A152" s="5"/>
      <c r="B152" s="5"/>
      <c r="C152" s="5"/>
    </row>
    <row r="153" spans="1:3" ht="14.4" x14ac:dyDescent="0.3">
      <c r="A153" s="5"/>
      <c r="B153" s="5"/>
      <c r="C153" s="5"/>
    </row>
    <row r="154" spans="1:3" ht="14.4" x14ac:dyDescent="0.3">
      <c r="A154" s="5"/>
      <c r="B154" s="5"/>
      <c r="C154" s="5"/>
    </row>
    <row r="155" spans="1:3" ht="14.4" x14ac:dyDescent="0.3">
      <c r="A155" s="5"/>
      <c r="B155" s="5"/>
      <c r="C155" s="5"/>
    </row>
    <row r="156" spans="1:3" ht="14.4" x14ac:dyDescent="0.3">
      <c r="A156" s="5"/>
      <c r="B156" s="5"/>
      <c r="C156" s="5"/>
    </row>
    <row r="157" spans="1:3" ht="14.4" x14ac:dyDescent="0.3">
      <c r="A157" s="5"/>
      <c r="B157" s="5"/>
      <c r="C157" s="5"/>
    </row>
    <row r="158" spans="1:3" ht="14.4" x14ac:dyDescent="0.3">
      <c r="A158" s="5"/>
      <c r="B158" s="5"/>
      <c r="C158" s="5"/>
    </row>
    <row r="159" spans="1:3" ht="14.4" x14ac:dyDescent="0.3">
      <c r="A159" s="5"/>
      <c r="B159" s="5"/>
      <c r="C159" s="5"/>
    </row>
    <row r="160" spans="1:3" ht="14.4" x14ac:dyDescent="0.3">
      <c r="A160" s="5"/>
      <c r="B160" s="5"/>
      <c r="C160" s="5"/>
    </row>
    <row r="161" spans="1:3" ht="14.4" x14ac:dyDescent="0.3">
      <c r="A161" s="5"/>
      <c r="B161" s="5"/>
      <c r="C161" s="5"/>
    </row>
    <row r="162" spans="1:3" ht="14.4" x14ac:dyDescent="0.3">
      <c r="A162" s="5"/>
      <c r="B162" s="5"/>
      <c r="C162" s="5"/>
    </row>
    <row r="163" spans="1:3" ht="14.4" x14ac:dyDescent="0.3">
      <c r="A163" s="5"/>
      <c r="B163" s="5"/>
      <c r="C163" s="5"/>
    </row>
    <row r="164" spans="1:3" ht="14.4" x14ac:dyDescent="0.3">
      <c r="A164" s="5"/>
      <c r="B164" s="5"/>
      <c r="C164" s="5"/>
    </row>
    <row r="165" spans="1:3" ht="14.4" x14ac:dyDescent="0.3">
      <c r="A165" s="5"/>
      <c r="B165" s="5"/>
      <c r="C165" s="5"/>
    </row>
    <row r="166" spans="1:3" ht="14.4" x14ac:dyDescent="0.3">
      <c r="A166" s="5"/>
      <c r="B166" s="5"/>
      <c r="C166" s="5"/>
    </row>
    <row r="167" spans="1:3" ht="14.4" x14ac:dyDescent="0.3">
      <c r="A167" s="5"/>
      <c r="B167" s="5"/>
      <c r="C167" s="5"/>
    </row>
    <row r="168" spans="1:3" ht="14.4" x14ac:dyDescent="0.3">
      <c r="A168" s="5"/>
      <c r="B168" s="5"/>
      <c r="C168" s="5"/>
    </row>
    <row r="169" spans="1:3" ht="14.4" x14ac:dyDescent="0.3">
      <c r="A169" s="5"/>
      <c r="B169" s="5"/>
      <c r="C169" s="5"/>
    </row>
    <row r="170" spans="1:3" ht="14.4" x14ac:dyDescent="0.3"/>
    <row r="171" spans="1:3" ht="14.4" x14ac:dyDescent="0.3"/>
    <row r="172" spans="1:3" ht="14.4" x14ac:dyDescent="0.3"/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Migratiedocument" ma:contentTypeID="0x010100E4B7C484098CA44A9D4B316AEEFAC54300925680DE947B344690710C7F74853627" ma:contentTypeVersion="66" ma:contentTypeDescription="" ma:contentTypeScope="" ma:versionID="fdd7e64a9a236a2e678e63b0831ad5fc">
  <xsd:schema xmlns:xsd="http://www.w3.org/2001/XMLSchema" xmlns:xs="http://www.w3.org/2001/XMLSchema" xmlns:p="http://schemas.microsoft.com/office/2006/metadata/properties" xmlns:ns2="ab766f15-1a6d-42ae-97a2-8854072b29d3" targetNamespace="http://schemas.microsoft.com/office/2006/metadata/properties" ma:root="true" ma:fieldsID="fa1d98615677e41d4b0de37347104163" ns2:_="">
    <xsd:import namespace="ab766f15-1a6d-42ae-97a2-8854072b29d3"/>
    <xsd:element name="properties">
      <xsd:complexType>
        <xsd:sequence>
          <xsd:element name="documentManagement">
            <xsd:complexType>
              <xsd:all>
                <xsd:element ref="ns2:Actor" minOccurs="0"/>
                <xsd:element ref="ns2:Datumsjabloongewijzigd" minOccurs="0"/>
                <xsd:element ref="ns2:DatumVersieCreatieapplicatie" minOccurs="0"/>
                <xsd:element ref="ns2:Documentstatus"/>
                <xsd:element ref="ns2:Dossiernaam" minOccurs="0"/>
                <xsd:element ref="ns2:FysiekeLocatie" minOccurs="0"/>
                <xsd:element ref="ns2:NaamCreatieApplicatie" minOccurs="0"/>
                <xsd:element ref="ns2:Niveau" minOccurs="0"/>
                <xsd:element ref="ns2:Onderwerp"/>
                <xsd:element ref="ns2:Tijd" minOccurs="0"/>
                <xsd:element ref="ns2:Trefwoorden" minOccurs="0"/>
                <xsd:element ref="ns2:VernietigenofArchiveren" minOccurs="0"/>
                <xsd:element ref="ns2:VersieCreatieApplicatie" minOccurs="0"/>
                <xsd:element ref="ns2:Vrijetrefwoorden1" minOccurs="0"/>
                <xsd:element ref="ns2:Vrijetrefwoorden2" minOccurs="0"/>
                <xsd:element ref="ns2:Vrijetrefwoorden3" minOccurs="0"/>
                <xsd:element ref="ns2:Vrijetrefwoorden4" minOccurs="0"/>
                <xsd:element ref="ns2:Vrijetrefwoorden5" minOccurs="0"/>
                <xsd:element ref="ns2:_dlc_DocId" minOccurs="0"/>
                <xsd:element ref="ns2:_dlc_DocIdUrl" minOccurs="0"/>
                <xsd:element ref="ns2:_dlc_DocIdPersistId" minOccurs="0"/>
                <xsd:element ref="ns2:Versienummer" minOccurs="0"/>
                <xsd:element ref="ns2:kb1fed7297714dbb8c8a7b7f109c0ad0" minOccurs="0"/>
                <xsd:element ref="ns2:TaxCatchAll" minOccurs="0"/>
                <xsd:element ref="ns2:TaxCatchAllLabe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766f15-1a6d-42ae-97a2-8854072b29d3" elementFormDefault="qualified">
    <xsd:import namespace="http://schemas.microsoft.com/office/2006/documentManagement/types"/>
    <xsd:import namespace="http://schemas.microsoft.com/office/infopath/2007/PartnerControls"/>
    <xsd:element name="Actor" ma:index="8" nillable="true" ma:displayName="Actor" ma:description="Afdeling X, [naam extern taxatiebureau]" ma:internalName="Actor">
      <xsd:simpleType>
        <xsd:restriction base="dms:Text">
          <xsd:maxLength value="255"/>
        </xsd:restriction>
      </xsd:simpleType>
    </xsd:element>
    <xsd:element name="Datumsjabloongewijzigd" ma:index="9" nillable="true" ma:displayName="Datum-sjabloon-gewijzigd" ma:default="[today]" ma:format="DateOnly" ma:internalName="Datumsjabloongewijzigd">
      <xsd:simpleType>
        <xsd:restriction base="dms:DateTime"/>
      </xsd:simpleType>
    </xsd:element>
    <xsd:element name="DatumVersieCreatieapplicatie" ma:index="10" nillable="true" ma:displayName="Datum-Versie-Creatie-applicatie" ma:default="[today]" ma:description="Datum waarop het oorspronkelijke digitale bestand met de creatieapplicatie is gemaakt.&#10;" ma:format="DateOnly" ma:internalName="DatumVersieCreatieapplicatie">
      <xsd:simpleType>
        <xsd:restriction base="dms:DateTime"/>
      </xsd:simpleType>
    </xsd:element>
    <xsd:element name="Documentstatus" ma:index="11" ma:displayName="Document-status" ma:format="Dropdown" ma:internalName="Documentstatus">
      <xsd:simpleType>
        <xsd:restriction base="dms:Choice">
          <xsd:enumeration value="Vastgesteld"/>
          <xsd:enumeration value="Concept"/>
          <xsd:enumeration value="Voorstel"/>
          <xsd:enumeration value="Definitief"/>
        </xsd:restriction>
      </xsd:simpleType>
    </xsd:element>
    <xsd:element name="Dossiernaam" ma:index="12" nillable="true" ma:displayName="Dossiernaam" ma:description="Naam of nummer van het dossier waartoe alle onderliggen de stukken aan zijn gelieerd." ma:internalName="Dossiernaam">
      <xsd:simpleType>
        <xsd:restriction base="dms:Text">
          <xsd:maxLength value="255"/>
        </xsd:restriction>
      </xsd:simpleType>
    </xsd:element>
    <xsd:element name="FysiekeLocatie" ma:index="13" nillable="true" ma:displayName="Fysieke-Locatie" ma:description="Fysieke locatie + Uniek poststuknummer &#10;" ma:internalName="FysiekeLocatie">
      <xsd:simpleType>
        <xsd:restriction base="dms:Text">
          <xsd:maxLength value="255"/>
        </xsd:restriction>
      </xsd:simpleType>
    </xsd:element>
    <xsd:element name="NaamCreatieApplicatie" ma:index="14" nillable="true" ma:displayName="Naam-Creatie-Applicatie" ma:description="Benaming van de applicatie waarmee het oorspronkelijke bestand is gemaakt." ma:internalName="NaamCreatieApplicatie">
      <xsd:simpleType>
        <xsd:restriction base="dms:Text">
          <xsd:maxLength value="255"/>
        </xsd:restriction>
      </xsd:simpleType>
    </xsd:element>
    <xsd:element name="Niveau" ma:index="15" nillable="true" ma:displayName="Niveau" ma:default="Bedrijfsvertrouwelijk" ma:description="Aanduiding van niveau van vertrouwelijkheid" ma:format="RadioButtons" ma:internalName="Niveau">
      <xsd:simpleType>
        <xsd:restriction base="dms:Choice">
          <xsd:enumeration value="Bedrijfsvertrouwelijk"/>
          <xsd:enumeration value="Openbaar"/>
          <xsd:enumeration value="Vertrouwelijk"/>
        </xsd:restriction>
      </xsd:simpleType>
    </xsd:element>
    <xsd:element name="Onderwerp" ma:index="16" ma:displayName="Onderwerp" ma:description="Nadere omschrijving van classificatie(code). Bijvoorbeeld: Waterschade" ma:internalName="Onderwerp">
      <xsd:simpleType>
        <xsd:restriction base="dms:Text">
          <xsd:maxLength value="255"/>
        </xsd:restriction>
      </xsd:simpleType>
    </xsd:element>
    <xsd:element name="Tijd" ma:index="17" nillable="true" ma:displayName="Tijd" ma:description="Voorbeeld beleidsjaar, boekjaar of aanmaakdatum" ma:format="DateOnly" ma:internalName="Tijd">
      <xsd:simpleType>
        <xsd:restriction base="dms:DateTime"/>
      </xsd:simpleType>
    </xsd:element>
    <xsd:element name="Trefwoorden" ma:index="18" nillable="true" ma:displayName="Trefwoorden" ma:internalName="Trefwoorden" ma:readOnly="false">
      <xsd:simpleType>
        <xsd:restriction base="dms:Text">
          <xsd:maxLength value="255"/>
        </xsd:restriction>
      </xsd:simpleType>
    </xsd:element>
    <xsd:element name="VernietigenofArchiveren" ma:index="19" nillable="true" ma:displayName="Vernietigen-of-Archiveren" ma:default="Vernietigen" ma:format="Dropdown" ma:internalName="VernietigenofArchiveren">
      <xsd:simpleType>
        <xsd:restriction base="dms:Choice">
          <xsd:enumeration value="Vernietigen"/>
          <xsd:enumeration value="Archiveren"/>
        </xsd:restriction>
      </xsd:simpleType>
    </xsd:element>
    <xsd:element name="VersieCreatieApplicatie" ma:index="20" nillable="true" ma:displayName="Versie-Creatie-Applicatie" ma:description="Nadere aanduiding van de versie van de creatieapplicatie.&#10;" ma:internalName="VersieCreatieApplicatie">
      <xsd:simpleType>
        <xsd:restriction base="dms:Text">
          <xsd:maxLength value="255"/>
        </xsd:restriction>
      </xsd:simpleType>
    </xsd:element>
    <xsd:element name="Vrijetrefwoorden1" ma:index="21" nillable="true" ma:displayName="Vrije-trefwoorden 1" ma:internalName="Vrijetrefwoorden1">
      <xsd:simpleType>
        <xsd:restriction base="dms:Text">
          <xsd:maxLength value="255"/>
        </xsd:restriction>
      </xsd:simpleType>
    </xsd:element>
    <xsd:element name="Vrijetrefwoorden2" ma:index="22" nillable="true" ma:displayName="Vrije-trefwoorden-2" ma:internalName="Vrijetrefwoorden2">
      <xsd:simpleType>
        <xsd:restriction base="dms:Text">
          <xsd:maxLength value="255"/>
        </xsd:restriction>
      </xsd:simpleType>
    </xsd:element>
    <xsd:element name="Vrijetrefwoorden3" ma:index="23" nillable="true" ma:displayName="Vrije-trefwoorden-3" ma:internalName="Vrijetrefwoorden3">
      <xsd:simpleType>
        <xsd:restriction base="dms:Text">
          <xsd:maxLength value="255"/>
        </xsd:restriction>
      </xsd:simpleType>
    </xsd:element>
    <xsd:element name="Vrijetrefwoorden4" ma:index="24" nillable="true" ma:displayName="Vrije-trefwoorden-4" ma:internalName="Vrijetrefwoorden4">
      <xsd:simpleType>
        <xsd:restriction base="dms:Text">
          <xsd:maxLength value="255"/>
        </xsd:restriction>
      </xsd:simpleType>
    </xsd:element>
    <xsd:element name="Vrijetrefwoorden5" ma:index="25" nillable="true" ma:displayName="Vrije-trefwoorden-5" ma:internalName="Vrijetrefwoorden5">
      <xsd:simpleType>
        <xsd:restriction base="dms:Text">
          <xsd:maxLength value="255"/>
        </xsd:restriction>
      </xsd:simpleType>
    </xsd:element>
    <xsd:element name="_dlc_DocId" ma:index="26" nillable="true" ma:displayName="Waarde van de document-id" ma:description="De waarde van de document-id die aan dit item is toegewezen." ma:internalName="_dlc_DocId" ma:readOnly="true">
      <xsd:simpleType>
        <xsd:restriction base="dms:Text"/>
      </xsd:simpleType>
    </xsd:element>
    <xsd:element name="_dlc_DocIdUrl" ma:index="27" nillable="true" ma:displayName="Document-id" ma:description="Permanente koppeling naar dit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8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Versienummer" ma:index="29" nillable="true" ma:displayName="Versienummer" ma:internalName="Versienummer">
      <xsd:simpleType>
        <xsd:restriction base="dms:Text">
          <xsd:maxLength value="255"/>
        </xsd:restriction>
      </xsd:simpleType>
    </xsd:element>
    <xsd:element name="kb1fed7297714dbb8c8a7b7f109c0ad0" ma:index="30" ma:taxonomy="true" ma:internalName="kb1fed7297714dbb8c8a7b7f109c0ad0" ma:taxonomyFieldName="Type_x0020_document" ma:displayName="Type document" ma:default="" ma:fieldId="{4b1fed72-9771-4dbb-8c8a-7b7f109c0ad0}" ma:sspId="7c800735-cf70-4eec-ae5a-4ed9571f3e3d" ma:termSetId="6b7ec9a5-7372-4f83-becc-cbe290c993a1" ma:anchorId="7cc92aa6-1186-4a72-98d4-6e809e8b0385" ma:open="false" ma:isKeyword="false">
      <xsd:complexType>
        <xsd:sequence>
          <xsd:element ref="pc:Terms" minOccurs="0" maxOccurs="1"/>
        </xsd:sequence>
      </xsd:complexType>
    </xsd:element>
    <xsd:element name="TaxCatchAll" ma:index="31" nillable="true" ma:displayName="Taxonomy Catch All Column" ma:hidden="true" ma:list="{9feaecd4-9e33-4d21-aeab-8d060564b209}" ma:internalName="TaxCatchAll" ma:showField="CatchAllData" ma:web="3287e176-9f6b-4b08-a14b-13875bc581e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32" nillable="true" ma:displayName="Taxonomy Catch All Column1" ma:hidden="true" ma:list="{9feaecd4-9e33-4d21-aeab-8d060564b209}" ma:internalName="TaxCatchAllLabel" ma:readOnly="true" ma:showField="CatchAllDataLabel" ma:web="3287e176-9f6b-4b08-a14b-13875bc581e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customXsn xmlns="http://schemas.microsoft.com/office/2006/metadata/customXsn">
  <xsnLocation/>
  <cached>True</cached>
  <openByDefault>True</openByDefault>
  <xsnScope/>
</customXsn>
</file>

<file path=customXml/item3.xml><?xml version="1.0" encoding="utf-8"?>
<?mso-contentType ?>
<SharedContentType xmlns="Microsoft.SharePoint.Taxonomy.ContentTypeSync" SourceId="7c800735-cf70-4eec-ae5a-4ed9571f3e3d" ContentTypeId="0x010100E4B7C484098CA44A9D4B316AEEFAC543" PreviousValue="false"/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6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atumsjabloongewijzigd xmlns="ab766f15-1a6d-42ae-97a2-8854072b29d3">2023-04-06T08:17:12+00:00</Datumsjabloongewijzigd>
    <NaamCreatieApplicatie xmlns="ab766f15-1a6d-42ae-97a2-8854072b29d3" xsi:nil="true"/>
    <Trefwoorden xmlns="ab766f15-1a6d-42ae-97a2-8854072b29d3" xsi:nil="true"/>
    <TaxCatchAll xmlns="ab766f15-1a6d-42ae-97a2-8854072b29d3">
      <Value>28</Value>
    </TaxCatchAll>
    <VersieCreatieApplicatie xmlns="ab766f15-1a6d-42ae-97a2-8854072b29d3" xsi:nil="true"/>
    <kb1fed7297714dbb8c8a7b7f109c0ad0 xmlns="ab766f15-1a6d-42ae-97a2-8854072b29d3">
      <Terms xmlns="http://schemas.microsoft.com/office/infopath/2007/PartnerControls">
        <TermInfo xmlns="http://schemas.microsoft.com/office/infopath/2007/PartnerControls">
          <TermName xmlns="http://schemas.microsoft.com/office/infopath/2007/PartnerControls">Overzicht</TermName>
          <TermId xmlns="http://schemas.microsoft.com/office/infopath/2007/PartnerControls">7738c0b1-809b-4602-95da-78cfc7e0511e</TermId>
        </TermInfo>
      </Terms>
    </kb1fed7297714dbb8c8a7b7f109c0ad0>
    <Niveau xmlns="ab766f15-1a6d-42ae-97a2-8854072b29d3">Bedrijfsvertrouwelijk</Niveau>
    <Documentstatus xmlns="ab766f15-1a6d-42ae-97a2-8854072b29d3">Concept</Documentstatus>
    <DatumVersieCreatieapplicatie xmlns="ab766f15-1a6d-42ae-97a2-8854072b29d3">2023-04-06T08:17:12+00:00</DatumVersieCreatieapplicatie>
    <VernietigenofArchiveren xmlns="ab766f15-1a6d-42ae-97a2-8854072b29d3">Vernietigen</VernietigenofArchiveren>
    <Vrijetrefwoorden2 xmlns="ab766f15-1a6d-42ae-97a2-8854072b29d3" xsi:nil="true"/>
    <Vrijetrefwoorden3 xmlns="ab766f15-1a6d-42ae-97a2-8854072b29d3" xsi:nil="true"/>
    <Tijd xmlns="ab766f15-1a6d-42ae-97a2-8854072b29d3" xsi:nil="true"/>
    <Vrijetrefwoorden1 xmlns="ab766f15-1a6d-42ae-97a2-8854072b29d3" xsi:nil="true"/>
    <Versienummer xmlns="ab766f15-1a6d-42ae-97a2-8854072b29d3" xsi:nil="true"/>
    <Dossiernaam xmlns="ab766f15-1a6d-42ae-97a2-8854072b29d3" xsi:nil="true"/>
    <Onderwerp xmlns="ab766f15-1a6d-42ae-97a2-8854072b29d3">SKP</Onderwerp>
    <FysiekeLocatie xmlns="ab766f15-1a6d-42ae-97a2-8854072b29d3" xsi:nil="true"/>
    <Vrijetrefwoorden4 xmlns="ab766f15-1a6d-42ae-97a2-8854072b29d3" xsi:nil="true"/>
    <Actor xmlns="ab766f15-1a6d-42ae-97a2-8854072b29d3" xsi:nil="true"/>
    <Vrijetrefwoorden5 xmlns="ab766f15-1a6d-42ae-97a2-8854072b29d3" xsi:nil="true"/>
    <_dlc_DocId xmlns="ab766f15-1a6d-42ae-97a2-8854072b29d3">HUTUZ6SJ37VZ-2139231905-15006</_dlc_DocId>
    <_dlc_DocIdUrl xmlns="ab766f15-1a6d-42ae-97a2-8854072b29d3">
      <Url>https://bij12kantoor.sharepoint.com/sites/natuurbeheer/_layouts/15/DocIdRedir.aspx?ID=HUTUZ6SJ37VZ-2139231905-15006</Url>
      <Description>HUTUZ6SJ37VZ-2139231905-15006</Description>
    </_dlc_DocIdUrl>
  </documentManagement>
</p:properties>
</file>

<file path=customXml/itemProps1.xml><?xml version="1.0" encoding="utf-8"?>
<ds:datastoreItem xmlns:ds="http://schemas.openxmlformats.org/officeDocument/2006/customXml" ds:itemID="{E441F0B1-E9D7-440C-87F0-11C0BC4CC30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b766f15-1a6d-42ae-97a2-8854072b29d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09FDE04-D03F-4C92-96BD-152D9EC3EAF5}">
  <ds:schemaRefs>
    <ds:schemaRef ds:uri="http://schemas.microsoft.com/office/2006/metadata/customXsn"/>
  </ds:schemaRefs>
</ds:datastoreItem>
</file>

<file path=customXml/itemProps3.xml><?xml version="1.0" encoding="utf-8"?>
<ds:datastoreItem xmlns:ds="http://schemas.openxmlformats.org/officeDocument/2006/customXml" ds:itemID="{FC0C11DB-0AE7-4FA1-B9EC-AADAC585ECF1}">
  <ds:schemaRefs>
    <ds:schemaRef ds:uri="Microsoft.SharePoint.Taxonomy.ContentTypeSync"/>
  </ds:schemaRefs>
</ds:datastoreItem>
</file>

<file path=customXml/itemProps4.xml><?xml version="1.0" encoding="utf-8"?>
<ds:datastoreItem xmlns:ds="http://schemas.openxmlformats.org/officeDocument/2006/customXml" ds:itemID="{AA6A7281-37FD-4F46-8F1C-F80801AC4098}">
  <ds:schemaRefs>
    <ds:schemaRef ds:uri="http://schemas.microsoft.com/sharepoint/events"/>
  </ds:schemaRefs>
</ds:datastoreItem>
</file>

<file path=customXml/itemProps5.xml><?xml version="1.0" encoding="utf-8"?>
<ds:datastoreItem xmlns:ds="http://schemas.openxmlformats.org/officeDocument/2006/customXml" ds:itemID="{DFCCE022-6962-4E40-8376-2AC3814626ED}">
  <ds:schemaRefs>
    <ds:schemaRef ds:uri="http://schemas.microsoft.com/sharepoint/v3/contenttype/forms"/>
  </ds:schemaRefs>
</ds:datastoreItem>
</file>

<file path=customXml/itemProps6.xml><?xml version="1.0" encoding="utf-8"?>
<ds:datastoreItem xmlns:ds="http://schemas.openxmlformats.org/officeDocument/2006/customXml" ds:itemID="{DFA66827-D923-40F4-B45A-72064405FCF1}">
  <ds:schemaRefs>
    <ds:schemaRef ds:uri="http://purl.org/dc/terms/"/>
    <ds:schemaRef ds:uri="http://www.w3.org/XML/1998/namespace"/>
    <ds:schemaRef ds:uri="http://schemas.microsoft.com/office/2006/documentManagement/types"/>
    <ds:schemaRef ds:uri="ab766f15-1a6d-42ae-97a2-8854072b29d3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Subsidietarieven beheerjaar2024</vt:lpstr>
      <vt:lpstr>qryExcel_Normkosten</vt:lpstr>
    </vt:vector>
  </TitlesOfParts>
  <Manager/>
  <Company>Microsoft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Naomi Reitsma</dc:creator>
  <cp:keywords/>
  <dc:description/>
  <cp:lastModifiedBy>Margot Kroot</cp:lastModifiedBy>
  <cp:revision/>
  <dcterms:created xsi:type="dcterms:W3CDTF">2023-04-04T08:27:49Z</dcterms:created>
  <dcterms:modified xsi:type="dcterms:W3CDTF">2023-06-14T12:05:53Z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0x010100E4B7C484098CA44A9D4B316AEEFAC54300925680DE947B344690710C7F74853627</vt:lpwstr>
  </property>
  <property fmtid="{D5CDD505-2E9C-101B-9397-08002B2CF9AE}" pid="3" name="_dlc_DocIdItemGuid">
    <vt:lpwstr>86705834-3c85-4fe7-89db-0d3d9fda4ae9</vt:lpwstr>
  </property>
  <property fmtid="{D5CDD505-2E9C-101B-9397-08002B2CF9AE}" pid="4" name="Type document">
    <vt:lpwstr>28;#Overzicht|7738c0b1-809b-4602-95da-78cfc7e0511e</vt:lpwstr>
  </property>
  <property fmtid="{D5CDD505-2E9C-101B-9397-08002B2CF9AE}" pid="5" name="MediaServiceImageTags">
    <vt:lpwstr/>
  </property>
  <property fmtid="{D5CDD505-2E9C-101B-9397-08002B2CF9AE}" pid="6" name="m220e4a1e72f47f5ac5c877d71d3dca3">
    <vt:lpwstr/>
  </property>
  <property fmtid="{D5CDD505-2E9C-101B-9397-08002B2CF9AE}" pid="7" name="Delen_x0020_met">
    <vt:lpwstr/>
  </property>
  <property fmtid="{D5CDD505-2E9C-101B-9397-08002B2CF9AE}" pid="8" name="lcf76f155ced4ddcb4097134ff3c332f">
    <vt:lpwstr/>
  </property>
  <property fmtid="{D5CDD505-2E9C-101B-9397-08002B2CF9AE}" pid="9" name="Delen met">
    <vt:lpwstr/>
  </property>
</Properties>
</file>